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ardindion-my.sharepoint.com/personal/sophie_bureau_jardindion_com/Documents/Bureau/"/>
    </mc:Choice>
  </mc:AlternateContent>
  <xr:revisionPtr revIDLastSave="0" documentId="8_{EB8EB9FD-C459-46AC-8AE2-3EB10D302DE7}" xr6:coauthVersionLast="47" xr6:coauthVersionMax="47" xr10:uidLastSave="{00000000-0000-0000-0000-000000000000}"/>
  <bookViews>
    <workbookView xWindow="28680" yWindow="-3600" windowWidth="29040" windowHeight="15840" xr2:uid="{00000000-000D-0000-FFFF-FFFF00000000}"/>
  </bookViews>
  <sheets>
    <sheet name="CHARTE D'APPLICATION MYKE PRO" sheetId="1" r:id="rId1"/>
    <sheet name="MYKE PRO APP CHART + Calculat  " sheetId="3" r:id="rId2"/>
    <sheet name="Calculator" sheetId="2" r:id="rId3"/>
  </sheets>
  <definedNames>
    <definedName name="_xlnm.Print_Area" localSheetId="2">Calculator!$A$1:$AA$35</definedName>
    <definedName name="_xlnm.Print_Area" localSheetId="0">'CHARTE D''APPLICATION MYKE PRO'!$A$1:$L$90</definedName>
    <definedName name="_xlnm.Print_Area" localSheetId="1">'MYKE PRO APP CHART + Calculat  '!$A$1:$L$91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H57" i="3"/>
  <c r="I57" i="3" s="1"/>
  <c r="H53" i="3"/>
  <c r="I53" i="3"/>
  <c r="H62" i="3"/>
  <c r="I62" i="3"/>
  <c r="H61" i="3"/>
  <c r="I61" i="3" s="1"/>
  <c r="H60" i="3"/>
  <c r="I60" i="3"/>
  <c r="H59" i="3"/>
  <c r="I59" i="3"/>
  <c r="H58" i="3"/>
  <c r="H56" i="3"/>
  <c r="I56" i="3" s="1"/>
  <c r="H55" i="3"/>
  <c r="I55" i="3"/>
  <c r="H54" i="3"/>
  <c r="I54" i="3" s="1"/>
  <c r="I64" i="3" s="1"/>
  <c r="H46" i="3"/>
  <c r="I46" i="3"/>
  <c r="H45" i="3"/>
  <c r="I45" i="3"/>
  <c r="H44" i="3"/>
  <c r="H48" i="3" s="1"/>
  <c r="H43" i="3"/>
  <c r="H42" i="3"/>
  <c r="I42" i="3"/>
  <c r="H41" i="3"/>
  <c r="I41" i="3"/>
  <c r="I43" i="3"/>
  <c r="I58" i="3"/>
  <c r="H34" i="3"/>
  <c r="I34" i="3"/>
  <c r="H33" i="3"/>
  <c r="I33" i="3" s="1"/>
  <c r="H32" i="3"/>
  <c r="I32" i="3"/>
  <c r="H31" i="3"/>
  <c r="I31" i="3" s="1"/>
  <c r="H30" i="3"/>
  <c r="I30" i="3"/>
  <c r="H15" i="3"/>
  <c r="I15" i="3" s="1"/>
  <c r="H14" i="3"/>
  <c r="I14" i="3"/>
  <c r="H13" i="3"/>
  <c r="I13" i="3" s="1"/>
  <c r="H12" i="3"/>
  <c r="I12" i="3" s="1"/>
  <c r="H11" i="3"/>
  <c r="H36" i="3" s="1"/>
  <c r="H10" i="3"/>
  <c r="I10" i="3" s="1"/>
  <c r="H9" i="3"/>
  <c r="H62" i="1"/>
  <c r="I62" i="1"/>
  <c r="H61" i="1"/>
  <c r="I61" i="1"/>
  <c r="H60" i="1"/>
  <c r="I60" i="1"/>
  <c r="H59" i="1"/>
  <c r="I59" i="1" s="1"/>
  <c r="H58" i="1"/>
  <c r="I58" i="1"/>
  <c r="H57" i="1"/>
  <c r="I57" i="1"/>
  <c r="H56" i="1"/>
  <c r="I56" i="1"/>
  <c r="H55" i="1"/>
  <c r="I55" i="1" s="1"/>
  <c r="I64" i="1" s="1"/>
  <c r="H54" i="1"/>
  <c r="I54" i="1"/>
  <c r="H53" i="1"/>
  <c r="I53" i="1"/>
  <c r="H46" i="1"/>
  <c r="I46" i="1" s="1"/>
  <c r="H45" i="1"/>
  <c r="I45" i="1"/>
  <c r="H44" i="1"/>
  <c r="H48" i="1" s="1"/>
  <c r="H43" i="1"/>
  <c r="I43" i="1"/>
  <c r="H42" i="1"/>
  <c r="I42" i="1"/>
  <c r="H41" i="1"/>
  <c r="I41" i="1"/>
  <c r="I9" i="3"/>
  <c r="H34" i="1"/>
  <c r="I34" i="1" s="1"/>
  <c r="H33" i="1"/>
  <c r="I33" i="1"/>
  <c r="H32" i="1"/>
  <c r="I32" i="1" s="1"/>
  <c r="H31" i="1"/>
  <c r="I31" i="1" s="1"/>
  <c r="H30" i="1"/>
  <c r="I30" i="1" s="1"/>
  <c r="H15" i="1"/>
  <c r="I15" i="1"/>
  <c r="H14" i="1"/>
  <c r="I14" i="1"/>
  <c r="H13" i="1"/>
  <c r="I13" i="1"/>
  <c r="H12" i="1"/>
  <c r="I12" i="1" s="1"/>
  <c r="H11" i="1"/>
  <c r="I11" i="1"/>
  <c r="H9" i="1"/>
  <c r="H36" i="1" s="1"/>
  <c r="I9" i="1"/>
  <c r="H10" i="1"/>
  <c r="I10" i="1"/>
  <c r="R25" i="2"/>
  <c r="S25" i="2"/>
  <c r="B25" i="2"/>
  <c r="D25" i="2"/>
  <c r="V25" i="2"/>
  <c r="U25" i="2"/>
  <c r="T25" i="2"/>
  <c r="Q25" i="2"/>
  <c r="P25" i="2"/>
  <c r="O25" i="2"/>
  <c r="N25" i="2"/>
  <c r="M25" i="2"/>
  <c r="L25" i="2"/>
  <c r="K25" i="2"/>
  <c r="J25" i="2"/>
  <c r="I25" i="2"/>
  <c r="H25" i="2"/>
  <c r="E25" i="2"/>
  <c r="C25" i="2"/>
  <c r="F25" i="2"/>
  <c r="W25" i="2"/>
  <c r="X25" i="2"/>
  <c r="Y25" i="2"/>
  <c r="Z25" i="2"/>
  <c r="AA25" i="2"/>
  <c r="H64" i="1" l="1"/>
  <c r="I44" i="1"/>
  <c r="I48" i="1" s="1"/>
  <c r="I36" i="1"/>
  <c r="G66" i="1"/>
  <c r="H64" i="3"/>
  <c r="I11" i="3"/>
  <c r="I36" i="3" s="1"/>
  <c r="G67" i="3"/>
  <c r="I44" i="3"/>
  <c r="I48" i="3" s="1"/>
  <c r="G67" i="1" l="1"/>
  <c r="G70" i="1"/>
  <c r="M70" i="1" s="1"/>
  <c r="G74" i="1" s="1"/>
  <c r="G68" i="3"/>
  <c r="G71" i="3" s="1"/>
  <c r="M71" i="3" s="1"/>
  <c r="G75" i="3" s="1"/>
</calcChain>
</file>

<file path=xl/sharedStrings.xml><?xml version="1.0" encoding="utf-8"?>
<sst xmlns="http://schemas.openxmlformats.org/spreadsheetml/2006/main" count="192" uniqueCount="105">
  <si>
    <t>MYKE PRO</t>
  </si>
  <si>
    <t>CONTAINER</t>
  </si>
  <si>
    <t># 1</t>
  </si>
  <si>
    <t># 2</t>
  </si>
  <si>
    <t># 3</t>
  </si>
  <si>
    <t># 5</t>
  </si>
  <si>
    <t># 7</t>
  </si>
  <si>
    <t># 10</t>
  </si>
  <si>
    <t># 15</t>
  </si>
  <si>
    <t># 20</t>
  </si>
  <si>
    <t>TOTAL:</t>
  </si>
  <si>
    <t>cups</t>
  </si>
  <si>
    <t>QUANTITY</t>
  </si>
  <si>
    <t>CUPS</t>
  </si>
  <si>
    <t>CALIPER</t>
  </si>
  <si>
    <t>HEIGHT</t>
  </si>
  <si>
    <t>PER BAG</t>
  </si>
  <si>
    <t xml:space="preserve">UNITS </t>
  </si>
  <si>
    <t>5'</t>
  </si>
  <si>
    <t>6'</t>
  </si>
  <si>
    <t>8'</t>
  </si>
  <si>
    <t>10'</t>
  </si>
  <si>
    <t>12'</t>
  </si>
  <si>
    <t>14'</t>
  </si>
  <si>
    <t>PLANTS</t>
  </si>
  <si>
    <t>CUPS EACH</t>
  </si>
  <si>
    <t>Customer name:</t>
  </si>
  <si>
    <t>Contract number:</t>
  </si>
  <si>
    <t>CONTRACT INFORMATION</t>
  </si>
  <si>
    <t>Plugs</t>
  </si>
  <si>
    <t>7'</t>
  </si>
  <si>
    <t>4'</t>
  </si>
  <si>
    <t>4" pot</t>
  </si>
  <si>
    <t>#1</t>
  </si>
  <si>
    <t>#2</t>
  </si>
  <si>
    <t>#3</t>
  </si>
  <si>
    <t>#5</t>
  </si>
  <si>
    <t>#7</t>
  </si>
  <si>
    <t>#10</t>
  </si>
  <si>
    <t>#15</t>
  </si>
  <si>
    <t>#20</t>
  </si>
  <si>
    <t>CONTAINER PLANTS</t>
  </si>
  <si>
    <t>1.5"</t>
  </si>
  <si>
    <t>2"</t>
  </si>
  <si>
    <t>2.5"</t>
  </si>
  <si>
    <t>3"</t>
  </si>
  <si>
    <t>4"</t>
  </si>
  <si>
    <t>4.5"</t>
  </si>
  <si>
    <t>CALIPER TREES</t>
  </si>
  <si>
    <t>PLANT</t>
  </si>
  <si>
    <t>Large bags</t>
  </si>
  <si>
    <t>Small bags</t>
  </si>
  <si>
    <t>1.5L or 1.4qt</t>
  </si>
  <si>
    <t>12L or 11qt</t>
  </si>
  <si>
    <t>MYKE PRO Landscape product
 APPLICATION CHART</t>
  </si>
  <si>
    <t>4-6" pot (0,5-1,5L)</t>
  </si>
  <si>
    <t># 25</t>
  </si>
  <si>
    <t># 30</t>
  </si>
  <si>
    <t>4.1 in (101 mm) and more</t>
  </si>
  <si>
    <t>2'</t>
  </si>
  <si>
    <t>3'</t>
  </si>
  <si>
    <r>
      <t xml:space="preserve">1.0-1.5 in </t>
    </r>
    <r>
      <rPr>
        <sz val="9"/>
        <color indexed="17"/>
        <rFont val="Arial"/>
        <family val="2"/>
      </rPr>
      <t>(25-40 mm)</t>
    </r>
  </si>
  <si>
    <r>
      <t>1.6-2.0 in</t>
    </r>
    <r>
      <rPr>
        <sz val="9"/>
        <color indexed="17"/>
        <rFont val="Arial"/>
        <family val="2"/>
      </rPr>
      <t xml:space="preserve"> (41-50 mm)</t>
    </r>
  </si>
  <si>
    <r>
      <t xml:space="preserve">2.1-2.5 in </t>
    </r>
    <r>
      <rPr>
        <sz val="9"/>
        <color indexed="17"/>
        <rFont val="Arial"/>
        <family val="2"/>
      </rPr>
      <t>(51-65 mm)</t>
    </r>
  </si>
  <si>
    <r>
      <t xml:space="preserve">2.6-3.0 in </t>
    </r>
    <r>
      <rPr>
        <sz val="9"/>
        <color indexed="17"/>
        <rFont val="Arial"/>
        <family val="2"/>
      </rPr>
      <t>(66-75 mm)</t>
    </r>
  </si>
  <si>
    <r>
      <t xml:space="preserve">3.1-4.0 in </t>
    </r>
    <r>
      <rPr>
        <sz val="9"/>
        <color indexed="17"/>
        <rFont val="Arial"/>
        <family val="2"/>
      </rPr>
      <t>(76-100 mm</t>
    </r>
    <r>
      <rPr>
        <sz val="10"/>
        <color indexed="17"/>
        <rFont val="Arial"/>
        <family val="2"/>
      </rPr>
      <t>)</t>
    </r>
  </si>
  <si>
    <t>CONTENANT</t>
  </si>
  <si>
    <t>TASSES DE</t>
  </si>
  <si>
    <t>UNITÉS</t>
  </si>
  <si>
    <t>PAR SAC</t>
  </si>
  <si>
    <t>QUANTITÉ</t>
  </si>
  <si>
    <t>VÉGÉTAUX</t>
  </si>
  <si>
    <t>TASSES</t>
  </si>
  <si>
    <t>QUANTITÉS</t>
  </si>
  <si>
    <t>Multicellules (Plugs)</t>
  </si>
  <si>
    <t>Pot 4-6" (0,5-1,5L)</t>
  </si>
  <si>
    <t>tasses</t>
  </si>
  <si>
    <t>CALIBRES</t>
  </si>
  <si>
    <r>
      <t xml:space="preserve">1.0-1.5 po </t>
    </r>
    <r>
      <rPr>
        <sz val="9"/>
        <rFont val="Arial"/>
        <family val="2"/>
      </rPr>
      <t>(25-40 mm)</t>
    </r>
  </si>
  <si>
    <r>
      <t>1.6-2.0 po</t>
    </r>
    <r>
      <rPr>
        <sz val="9"/>
        <rFont val="Arial"/>
        <family val="2"/>
      </rPr>
      <t xml:space="preserve"> (41-50 mm)</t>
    </r>
  </si>
  <si>
    <r>
      <t xml:space="preserve">2.1-2.5 po </t>
    </r>
    <r>
      <rPr>
        <sz val="9"/>
        <rFont val="Arial"/>
        <family val="2"/>
      </rPr>
      <t>(51-65 mm)</t>
    </r>
  </si>
  <si>
    <r>
      <t xml:space="preserve">2.6-3.0 po </t>
    </r>
    <r>
      <rPr>
        <sz val="9"/>
        <rFont val="Arial"/>
        <family val="2"/>
      </rPr>
      <t>(66-75 mm)</t>
    </r>
  </si>
  <si>
    <r>
      <t xml:space="preserve">3.1-4.0 po </t>
    </r>
    <r>
      <rPr>
        <sz val="9"/>
        <rFont val="Arial"/>
        <family val="2"/>
      </rPr>
      <t>(76-100 mm</t>
    </r>
    <r>
      <rPr>
        <sz val="10"/>
        <rFont val="Arial"/>
        <family val="2"/>
      </rPr>
      <t>)</t>
    </r>
  </si>
  <si>
    <t>4.1 po (101 mm) et plus</t>
  </si>
  <si>
    <t>HAUTEUR</t>
  </si>
  <si>
    <t>Grands sacs</t>
  </si>
  <si>
    <t>12L</t>
  </si>
  <si>
    <t>Petits sacs</t>
  </si>
  <si>
    <t>1.5L</t>
  </si>
  <si>
    <t>INFORMATION DU CONTRAT</t>
  </si>
  <si>
    <t>Nom du client :</t>
  </si>
  <si>
    <t>Numéro de contrat :</t>
  </si>
  <si>
    <r>
      <t>CHARTE D'APPLICATION MYKE</t>
    </r>
    <r>
      <rPr>
        <b/>
        <vertAlign val="superscript"/>
        <sz val="18"/>
        <color indexed="9"/>
        <rFont val="Arial"/>
        <family val="2"/>
      </rPr>
      <t>®</t>
    </r>
    <r>
      <rPr>
        <b/>
        <sz val="18"/>
        <color indexed="9"/>
        <rFont val="Arial"/>
        <family val="2"/>
      </rPr>
      <t xml:space="preserve"> PRO
 </t>
    </r>
  </si>
  <si>
    <t>48 T</t>
  </si>
  <si>
    <t>6 T</t>
  </si>
  <si>
    <t>LITRES</t>
  </si>
  <si>
    <t>litres</t>
  </si>
  <si>
    <t>LITERS</t>
  </si>
  <si>
    <t>liters</t>
  </si>
  <si>
    <t>ET</t>
  </si>
  <si>
    <t>AND</t>
  </si>
  <si>
    <t xml:space="preserve">YOU WILL NEED: </t>
  </si>
  <si>
    <t xml:space="preserve">VOUS AUREZ BESOIN DE : </t>
  </si>
  <si>
    <t>48 cups</t>
  </si>
  <si>
    <t>6 cups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</si>
</sst>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23"/>
      <name val="Arial"/>
      <family val="2"/>
    </font>
    <font>
      <b/>
      <sz val="18"/>
      <color indexed="9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1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8"/>
      <color indexed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AC2E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B117"/>
      </left>
      <right/>
      <top style="thin">
        <color rgb="FF3FB117"/>
      </top>
      <bottom style="thin">
        <color rgb="FF3FB117"/>
      </bottom>
      <diagonal/>
    </border>
    <border>
      <left/>
      <right/>
      <top style="thin">
        <color rgb="FF3FB117"/>
      </top>
      <bottom style="thin">
        <color rgb="FF3FB117"/>
      </bottom>
      <diagonal/>
    </border>
    <border>
      <left/>
      <right style="thin">
        <color rgb="FF3FB117"/>
      </right>
      <top style="thin">
        <color rgb="FF3FB117"/>
      </top>
      <bottom style="thin">
        <color rgb="FF3FB11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3FB117"/>
      </top>
      <bottom/>
      <diagonal/>
    </border>
    <border>
      <left style="thin">
        <color rgb="FF3FB117"/>
      </left>
      <right/>
      <top/>
      <bottom style="thin">
        <color rgb="FF3FB117"/>
      </bottom>
      <diagonal/>
    </border>
    <border>
      <left/>
      <right/>
      <top/>
      <bottom style="thin">
        <color rgb="FF3FB117"/>
      </bottom>
      <diagonal/>
    </border>
    <border>
      <left/>
      <right style="thin">
        <color rgb="FF3FB117"/>
      </right>
      <top/>
      <bottom style="thin">
        <color rgb="FF3FB117"/>
      </bottom>
      <diagonal/>
    </border>
    <border>
      <left style="thin">
        <color rgb="FF3FB117"/>
      </left>
      <right/>
      <top style="thin">
        <color rgb="FF3FB117"/>
      </top>
      <bottom/>
      <diagonal/>
    </border>
    <border>
      <left/>
      <right style="thin">
        <color rgb="FF3FB117"/>
      </right>
      <top style="thin">
        <color rgb="FF3FB117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1" xfId="0" applyFill="1" applyBorder="1"/>
    <xf numFmtId="0" fontId="0" fillId="0" borderId="0" xfId="0" applyAlignment="1">
      <alignment horizontal="center"/>
    </xf>
    <xf numFmtId="0" fontId="0" fillId="2" borderId="0" xfId="0" applyFill="1" applyProtection="1">
      <protection hidden="1"/>
    </xf>
    <xf numFmtId="0" fontId="4" fillId="2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2" fillId="3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0" fillId="2" borderId="0" xfId="0" applyFill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9" fillId="4" borderId="6" xfId="0" applyFont="1" applyFill="1" applyBorder="1"/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9" fillId="4" borderId="4" xfId="0" applyFont="1" applyFill="1" applyBorder="1"/>
    <xf numFmtId="0" fontId="9" fillId="4" borderId="4" xfId="0" applyFont="1" applyFill="1" applyBorder="1" applyAlignment="1">
      <alignment horizontal="center"/>
    </xf>
    <xf numFmtId="0" fontId="1" fillId="2" borderId="0" xfId="1" applyFill="1" applyAlignment="1" applyProtection="1">
      <alignment horizontal="right"/>
      <protection hidden="1"/>
    </xf>
    <xf numFmtId="0" fontId="6" fillId="5" borderId="16" xfId="0" applyFont="1" applyFill="1" applyBorder="1" applyAlignment="1" applyProtection="1">
      <alignment horizontal="left" indent="1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7" xfId="0" applyFont="1" applyFill="1" applyBorder="1" applyAlignment="1" applyProtection="1">
      <alignment horizontal="center"/>
      <protection hidden="1"/>
    </xf>
    <xf numFmtId="0" fontId="12" fillId="2" borderId="0" xfId="0" applyFont="1" applyFill="1" applyProtection="1">
      <protection hidden="1"/>
    </xf>
    <xf numFmtId="0" fontId="12" fillId="2" borderId="4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hidden="1"/>
    </xf>
    <xf numFmtId="0" fontId="12" fillId="2" borderId="0" xfId="0" applyFont="1" applyFill="1"/>
    <xf numFmtId="0" fontId="19" fillId="0" borderId="0" xfId="0" applyFont="1"/>
    <xf numFmtId="0" fontId="19" fillId="6" borderId="0" xfId="0" applyFont="1" applyFill="1"/>
    <xf numFmtId="0" fontId="12" fillId="2" borderId="4" xfId="0" applyFont="1" applyFill="1" applyBorder="1" applyProtection="1">
      <protection locked="0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2" fillId="0" borderId="16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hidden="1"/>
    </xf>
    <xf numFmtId="164" fontId="2" fillId="0" borderId="17" xfId="0" applyNumberFormat="1" applyFont="1" applyBorder="1" applyAlignment="1" applyProtection="1">
      <alignment horizontal="center" vertical="center"/>
      <protection hidden="1"/>
    </xf>
    <xf numFmtId="0" fontId="12" fillId="0" borderId="16" xfId="0" applyFont="1" applyBorder="1" applyAlignment="1" applyProtection="1">
      <alignment horizontal="left" indent="1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8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9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2" fillId="0" borderId="1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Protection="1">
      <protection hidden="1"/>
    </xf>
    <xf numFmtId="0" fontId="14" fillId="0" borderId="30" xfId="0" applyFont="1" applyBorder="1" applyAlignment="1" applyProtection="1">
      <alignment horizontal="right"/>
      <protection hidden="1"/>
    </xf>
    <xf numFmtId="164" fontId="14" fillId="0" borderId="26" xfId="0" applyNumberFormat="1" applyFont="1" applyBorder="1" applyProtection="1">
      <protection hidden="1"/>
    </xf>
    <xf numFmtId="0" fontId="15" fillId="0" borderId="31" xfId="0" applyFont="1" applyBorder="1" applyProtection="1">
      <protection hidden="1"/>
    </xf>
    <xf numFmtId="0" fontId="14" fillId="0" borderId="27" xfId="0" applyFont="1" applyBorder="1" applyAlignment="1" applyProtection="1">
      <alignment horizontal="right"/>
      <protection hidden="1"/>
    </xf>
    <xf numFmtId="164" fontId="14" fillId="0" borderId="28" xfId="0" applyNumberFormat="1" applyFont="1" applyBorder="1" applyProtection="1">
      <protection hidden="1"/>
    </xf>
    <xf numFmtId="0" fontId="15" fillId="0" borderId="29" xfId="0" applyFont="1" applyBorder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0" fontId="15" fillId="0" borderId="0" xfId="0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64" fontId="14" fillId="0" borderId="18" xfId="0" applyNumberFormat="1" applyFont="1" applyBorder="1" applyAlignment="1" applyProtection="1">
      <alignment horizontal="right"/>
      <protection hidden="1"/>
    </xf>
    <xf numFmtId="164" fontId="14" fillId="0" borderId="19" xfId="0" applyNumberFormat="1" applyFont="1" applyBorder="1" applyAlignment="1" applyProtection="1">
      <alignment horizontal="right"/>
      <protection hidden="1"/>
    </xf>
    <xf numFmtId="0" fontId="2" fillId="0" borderId="20" xfId="0" applyFont="1" applyBorder="1" applyProtection="1">
      <protection hidden="1"/>
    </xf>
    <xf numFmtId="1" fontId="14" fillId="0" borderId="18" xfId="0" applyNumberFormat="1" applyFont="1" applyBorder="1" applyAlignment="1" applyProtection="1">
      <alignment horizontal="right"/>
      <protection hidden="1"/>
    </xf>
    <xf numFmtId="1" fontId="14" fillId="0" borderId="19" xfId="0" applyNumberFormat="1" applyFont="1" applyBorder="1" applyAlignment="1" applyProtection="1">
      <alignment horizontal="right"/>
      <protection hidden="1"/>
    </xf>
    <xf numFmtId="0" fontId="12" fillId="0" borderId="2" xfId="0" applyFont="1" applyBorder="1" applyProtection="1">
      <protection hidden="1"/>
    </xf>
    <xf numFmtId="0" fontId="12" fillId="0" borderId="3" xfId="0" applyFont="1" applyBorder="1" applyProtection="1">
      <protection hidden="1"/>
    </xf>
    <xf numFmtId="0" fontId="7" fillId="0" borderId="0" xfId="0" applyFont="1" applyProtection="1"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6" fillId="5" borderId="14" xfId="0" applyFont="1" applyFill="1" applyBorder="1" applyAlignment="1" applyProtection="1">
      <alignment horizontal="center"/>
      <protection hidden="1"/>
    </xf>
    <xf numFmtId="0" fontId="6" fillId="5" borderId="24" xfId="0" applyFont="1" applyFill="1" applyBorder="1" applyAlignment="1" applyProtection="1">
      <alignment horizontal="center"/>
      <protection hidden="1"/>
    </xf>
    <xf numFmtId="0" fontId="6" fillId="5" borderId="15" xfId="0" applyFont="1" applyFill="1" applyBorder="1" applyAlignment="1" applyProtection="1">
      <alignment horizontal="center"/>
      <protection hidden="1"/>
    </xf>
    <xf numFmtId="0" fontId="20" fillId="2" borderId="0" xfId="0" applyFont="1" applyFill="1" applyProtection="1">
      <protection hidden="1"/>
    </xf>
    <xf numFmtId="0" fontId="20" fillId="0" borderId="0" xfId="0" applyFont="1" applyProtection="1">
      <protection hidden="1"/>
    </xf>
    <xf numFmtId="0" fontId="20" fillId="2" borderId="0" xfId="0" applyFont="1" applyFill="1"/>
    <xf numFmtId="0" fontId="20" fillId="0" borderId="0" xfId="0" applyFont="1"/>
    <xf numFmtId="0" fontId="0" fillId="6" borderId="0" xfId="0" applyFill="1" applyProtection="1">
      <protection hidden="1"/>
    </xf>
    <xf numFmtId="0" fontId="2" fillId="6" borderId="0" xfId="0" applyFont="1" applyFill="1" applyProtection="1">
      <protection hidden="1"/>
    </xf>
    <xf numFmtId="0" fontId="12" fillId="6" borderId="16" xfId="0" applyFont="1" applyFill="1" applyBorder="1" applyAlignment="1" applyProtection="1">
      <alignment horizontal="center"/>
      <protection hidden="1"/>
    </xf>
    <xf numFmtId="0" fontId="12" fillId="6" borderId="4" xfId="0" applyFont="1" applyFill="1" applyBorder="1" applyAlignment="1" applyProtection="1">
      <alignment horizontal="center"/>
      <protection hidden="1"/>
    </xf>
    <xf numFmtId="0" fontId="2" fillId="6" borderId="4" xfId="0" applyFont="1" applyFill="1" applyBorder="1" applyAlignment="1" applyProtection="1">
      <alignment horizontal="center" vertical="center"/>
      <protection locked="0" hidden="1"/>
    </xf>
    <xf numFmtId="0" fontId="2" fillId="6" borderId="6" xfId="0" applyFont="1" applyFill="1" applyBorder="1" applyAlignment="1" applyProtection="1">
      <alignment horizontal="center" vertical="center"/>
      <protection hidden="1"/>
    </xf>
    <xf numFmtId="164" fontId="2" fillId="6" borderId="17" xfId="0" applyNumberFormat="1" applyFont="1" applyFill="1" applyBorder="1" applyAlignment="1" applyProtection="1">
      <alignment horizontal="center" vertical="center"/>
      <protection hidden="1"/>
    </xf>
    <xf numFmtId="0" fontId="12" fillId="6" borderId="16" xfId="0" applyFont="1" applyFill="1" applyBorder="1" applyAlignment="1" applyProtection="1">
      <alignment horizontal="left" indent="1"/>
      <protection hidden="1"/>
    </xf>
    <xf numFmtId="0" fontId="12" fillId="6" borderId="7" xfId="0" applyFont="1" applyFill="1" applyBorder="1" applyAlignment="1" applyProtection="1">
      <alignment horizontal="center"/>
      <protection hidden="1"/>
    </xf>
    <xf numFmtId="0" fontId="12" fillId="6" borderId="8" xfId="0" applyFont="1" applyFill="1" applyBorder="1" applyAlignment="1" applyProtection="1">
      <alignment horizontal="center"/>
      <protection hidden="1"/>
    </xf>
    <xf numFmtId="0" fontId="2" fillId="6" borderId="8" xfId="0" applyFont="1" applyFill="1" applyBorder="1" applyAlignment="1" applyProtection="1">
      <alignment horizontal="center" vertical="center"/>
      <protection locked="0" hidden="1"/>
    </xf>
    <xf numFmtId="0" fontId="2" fillId="6" borderId="25" xfId="0" applyFont="1" applyFill="1" applyBorder="1" applyAlignment="1" applyProtection="1">
      <alignment horizontal="center" vertical="center"/>
      <protection hidden="1"/>
    </xf>
    <xf numFmtId="164" fontId="2" fillId="6" borderId="9" xfId="0" applyNumberFormat="1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Protection="1">
      <protection hidden="1"/>
    </xf>
    <xf numFmtId="0" fontId="2" fillId="6" borderId="0" xfId="0" applyFont="1" applyFill="1" applyAlignment="1" applyProtection="1">
      <alignment horizontal="right"/>
      <protection hidden="1"/>
    </xf>
    <xf numFmtId="164" fontId="2" fillId="6" borderId="0" xfId="0" applyNumberFormat="1" applyFont="1" applyFill="1" applyAlignment="1" applyProtection="1">
      <alignment horizontal="center"/>
      <protection hidden="1"/>
    </xf>
    <xf numFmtId="0" fontId="12" fillId="6" borderId="1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0" xfId="0" applyFont="1" applyFill="1" applyProtection="1">
      <protection hidden="1"/>
    </xf>
    <xf numFmtId="0" fontId="14" fillId="6" borderId="30" xfId="0" applyFont="1" applyFill="1" applyBorder="1" applyAlignment="1" applyProtection="1">
      <alignment horizontal="right"/>
      <protection hidden="1"/>
    </xf>
    <xf numFmtId="164" fontId="14" fillId="6" borderId="26" xfId="0" applyNumberFormat="1" applyFont="1" applyFill="1" applyBorder="1" applyProtection="1">
      <protection hidden="1"/>
    </xf>
    <xf numFmtId="0" fontId="15" fillId="6" borderId="31" xfId="0" applyFont="1" applyFill="1" applyBorder="1" applyProtection="1">
      <protection hidden="1"/>
    </xf>
    <xf numFmtId="0" fontId="14" fillId="6" borderId="27" xfId="0" applyFont="1" applyFill="1" applyBorder="1" applyAlignment="1" applyProtection="1">
      <alignment horizontal="right"/>
      <protection hidden="1"/>
    </xf>
    <xf numFmtId="164" fontId="14" fillId="6" borderId="28" xfId="0" applyNumberFormat="1" applyFont="1" applyFill="1" applyBorder="1" applyProtection="1">
      <protection hidden="1"/>
    </xf>
    <xf numFmtId="0" fontId="15" fillId="6" borderId="29" xfId="0" applyFont="1" applyFill="1" applyBorder="1" applyProtection="1">
      <protection hidden="1"/>
    </xf>
    <xf numFmtId="0" fontId="14" fillId="6" borderId="0" xfId="0" applyFont="1" applyFill="1" applyAlignment="1" applyProtection="1">
      <alignment horizontal="right"/>
      <protection hidden="1"/>
    </xf>
    <xf numFmtId="164" fontId="14" fillId="6" borderId="0" xfId="0" applyNumberFormat="1" applyFont="1" applyFill="1" applyProtection="1">
      <protection hidden="1"/>
    </xf>
    <xf numFmtId="0" fontId="15" fillId="6" borderId="0" xfId="0" applyFont="1" applyFill="1" applyProtection="1">
      <protection hidden="1"/>
    </xf>
    <xf numFmtId="0" fontId="2" fillId="6" borderId="0" xfId="0" applyFont="1" applyFill="1" applyAlignment="1" applyProtection="1">
      <alignment horizontal="left"/>
      <protection hidden="1"/>
    </xf>
    <xf numFmtId="0" fontId="12" fillId="6" borderId="0" xfId="0" applyFont="1" applyFill="1" applyAlignment="1" applyProtection="1">
      <alignment horizontal="right"/>
      <protection hidden="1"/>
    </xf>
    <xf numFmtId="164" fontId="14" fillId="6" borderId="18" xfId="0" applyNumberFormat="1" applyFont="1" applyFill="1" applyBorder="1" applyAlignment="1" applyProtection="1">
      <alignment horizontal="right"/>
      <protection hidden="1"/>
    </xf>
    <xf numFmtId="164" fontId="14" fillId="6" borderId="19" xfId="0" applyNumberFormat="1" applyFont="1" applyFill="1" applyBorder="1" applyAlignment="1" applyProtection="1">
      <alignment horizontal="right"/>
      <protection hidden="1"/>
    </xf>
    <xf numFmtId="0" fontId="15" fillId="6" borderId="20" xfId="0" applyFont="1" applyFill="1" applyBorder="1" applyProtection="1">
      <protection hidden="1"/>
    </xf>
    <xf numFmtId="0" fontId="12" fillId="6" borderId="0" xfId="0" applyFont="1" applyFill="1" applyAlignment="1" applyProtection="1">
      <alignment horizontal="center"/>
      <protection hidden="1"/>
    </xf>
    <xf numFmtId="1" fontId="14" fillId="6" borderId="18" xfId="0" applyNumberFormat="1" applyFont="1" applyFill="1" applyBorder="1" applyAlignment="1" applyProtection="1">
      <alignment horizontal="right"/>
      <protection hidden="1"/>
    </xf>
    <xf numFmtId="1" fontId="14" fillId="6" borderId="19" xfId="0" applyNumberFormat="1" applyFont="1" applyFill="1" applyBorder="1" applyAlignment="1" applyProtection="1">
      <alignment horizontal="right"/>
      <protection hidden="1"/>
    </xf>
    <xf numFmtId="0" fontId="12" fillId="6" borderId="2" xfId="0" applyFont="1" applyFill="1" applyBorder="1" applyProtection="1">
      <protection hidden="1"/>
    </xf>
    <xf numFmtId="0" fontId="12" fillId="6" borderId="3" xfId="0" applyFont="1" applyFill="1" applyBorder="1" applyProtection="1">
      <protection hidden="1"/>
    </xf>
    <xf numFmtId="0" fontId="7" fillId="6" borderId="0" xfId="0" applyFont="1" applyFill="1" applyProtection="1">
      <protection hidden="1"/>
    </xf>
    <xf numFmtId="0" fontId="0" fillId="2" borderId="0" xfId="0" applyFill="1" applyAlignment="1" applyProtection="1">
      <alignment horizontal="center"/>
      <protection locked="0" hidden="1"/>
    </xf>
    <xf numFmtId="0" fontId="12" fillId="0" borderId="2" xfId="0" applyFont="1" applyBorder="1" applyProtection="1">
      <protection locked="0" hidden="1"/>
    </xf>
    <xf numFmtId="0" fontId="5" fillId="7" borderId="0" xfId="0" applyFont="1" applyFill="1" applyAlignment="1" applyProtection="1">
      <alignment horizontal="center" vertical="center" wrapText="1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/>
      <protection locked="0" hidden="1"/>
    </xf>
    <xf numFmtId="0" fontId="12" fillId="0" borderId="3" xfId="0" applyFont="1" applyBorder="1" applyAlignment="1" applyProtection="1">
      <alignment horizontal="center"/>
      <protection locked="0" hidden="1"/>
    </xf>
    <xf numFmtId="0" fontId="12" fillId="6" borderId="2" xfId="0" applyFont="1" applyFill="1" applyBorder="1" applyAlignment="1" applyProtection="1">
      <alignment horizontal="center"/>
      <protection locked="0" hidden="1"/>
    </xf>
    <xf numFmtId="0" fontId="12" fillId="6" borderId="2" xfId="0" applyFont="1" applyFill="1" applyBorder="1" applyProtection="1">
      <protection locked="0" hidden="1"/>
    </xf>
    <xf numFmtId="0" fontId="12" fillId="6" borderId="3" xfId="0" applyFont="1" applyFill="1" applyBorder="1" applyAlignment="1" applyProtection="1">
      <alignment horizontal="center"/>
      <protection locked="0" hidden="1"/>
    </xf>
    <xf numFmtId="0" fontId="5" fillId="7" borderId="0" xfId="0" applyFont="1" applyFill="1" applyAlignment="1" applyProtection="1">
      <alignment horizontal="center" wrapText="1"/>
      <protection hidden="1"/>
    </xf>
    <xf numFmtId="0" fontId="0" fillId="7" borderId="0" xfId="0" applyFill="1" applyAlignment="1" applyProtection="1">
      <alignment horizontal="center"/>
      <protection hidden="1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70AC2E"/>
      <color rgb="FF4ACF1B"/>
      <color rgb="FF3FB1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4</xdr:col>
      <xdr:colOff>28575</xdr:colOff>
      <xdr:row>1</xdr:row>
      <xdr:rowOff>847725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1676400" cy="1009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1</xdr:row>
          <xdr:rowOff>190500</xdr:rowOff>
        </xdr:from>
        <xdr:to>
          <xdr:col>6</xdr:col>
          <xdr:colOff>184150</xdr:colOff>
          <xdr:row>1</xdr:row>
          <xdr:rowOff>495300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66675</xdr:colOff>
      <xdr:row>87</xdr:row>
      <xdr:rowOff>47625</xdr:rowOff>
    </xdr:from>
    <xdr:to>
      <xdr:col>3</xdr:col>
      <xdr:colOff>1342110</xdr:colOff>
      <xdr:row>90</xdr:row>
      <xdr:rowOff>6350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3916025"/>
          <a:ext cx="1357985" cy="44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19050</xdr:rowOff>
    </xdr:from>
    <xdr:to>
      <xdr:col>3</xdr:col>
      <xdr:colOff>1466850</xdr:colOff>
      <xdr:row>1</xdr:row>
      <xdr:rowOff>819150</xdr:rowOff>
    </xdr:to>
    <xdr:pic>
      <xdr:nvPicPr>
        <xdr:cNvPr id="2073" name="Picture 3" descr="logolandscape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9050"/>
          <a:ext cx="1562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1</xdr:row>
          <xdr:rowOff>190500</xdr:rowOff>
        </xdr:from>
        <xdr:to>
          <xdr:col>6</xdr:col>
          <xdr:colOff>184150</xdr:colOff>
          <xdr:row>1</xdr:row>
          <xdr:rowOff>495300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38100</xdr:colOff>
      <xdr:row>87</xdr:row>
      <xdr:rowOff>152400</xdr:rowOff>
    </xdr:from>
    <xdr:to>
      <xdr:col>3</xdr:col>
      <xdr:colOff>1319885</xdr:colOff>
      <xdr:row>90</xdr:row>
      <xdr:rowOff>111125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3173075"/>
          <a:ext cx="1357985" cy="444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146050</xdr:colOff>
          <xdr:row>0</xdr:row>
          <xdr:rowOff>95250</xdr:rowOff>
        </xdr:from>
        <xdr:to>
          <xdr:col>4</xdr:col>
          <xdr:colOff>88900</xdr:colOff>
          <xdr:row>2</xdr:row>
          <xdr:rowOff>31750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  new Line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50800</xdr:colOff>
          <xdr:row>0</xdr:row>
          <xdr:rowOff>114300</xdr:rowOff>
        </xdr:from>
        <xdr:to>
          <xdr:col>15</xdr:col>
          <xdr:colOff>12700</xdr:colOff>
          <xdr:row>2</xdr:row>
          <xdr:rowOff>31750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Application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127000</xdr:colOff>
          <xdr:row>0</xdr:row>
          <xdr:rowOff>152400</xdr:rowOff>
        </xdr:from>
        <xdr:to>
          <xdr:col>21</xdr:col>
          <xdr:colOff>165100</xdr:colOff>
          <xdr:row>2</xdr:row>
          <xdr:rowOff>69850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X154"/>
  <sheetViews>
    <sheetView showGridLines="0" tabSelected="1" zoomScaleNormal="100" workbookViewId="0">
      <selection activeCell="M30" sqref="M30"/>
    </sheetView>
  </sheetViews>
  <sheetFormatPr baseColWidth="10" defaultColWidth="8.81640625" defaultRowHeight="12.5" x14ac:dyDescent="0.25"/>
  <cols>
    <col min="1" max="1" width="2.26953125" customWidth="1"/>
    <col min="2" max="2" width="2.7265625" customWidth="1"/>
    <col min="3" max="3" width="1.1796875" customWidth="1"/>
    <col min="4" max="4" width="22.26953125" customWidth="1"/>
    <col min="5" max="5" width="13" customWidth="1"/>
    <col min="6" max="6" width="11.1796875" customWidth="1"/>
    <col min="7" max="8" width="11.81640625" customWidth="1"/>
    <col min="9" max="9" width="12.81640625" customWidth="1"/>
    <col min="10" max="10" width="9" customWidth="1"/>
    <col min="11" max="11" width="14.26953125" customWidth="1"/>
    <col min="12" max="12" width="3.453125" customWidth="1"/>
  </cols>
  <sheetData>
    <row r="1" spans="1:24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9.75" customHeight="1" x14ac:dyDescent="0.25">
      <c r="A2" s="5"/>
      <c r="B2" s="5"/>
      <c r="C2" s="5"/>
      <c r="D2" s="6"/>
      <c r="E2" s="5"/>
      <c r="F2" s="5"/>
      <c r="G2" s="5"/>
      <c r="H2" s="5"/>
      <c r="I2" s="116"/>
      <c r="J2" s="116"/>
      <c r="K2" s="11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5.15" customHeight="1" x14ac:dyDescent="0.3">
      <c r="A3" s="5"/>
      <c r="B3" s="7"/>
      <c r="C3" s="7"/>
      <c r="D3" s="7"/>
      <c r="E3" s="7"/>
      <c r="F3" s="7"/>
      <c r="G3" s="8"/>
      <c r="H3" s="8"/>
      <c r="I3" s="7"/>
      <c r="J3" s="7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9" customHeight="1" x14ac:dyDescent="0.3">
      <c r="A4" s="5"/>
      <c r="B4" s="32"/>
      <c r="C4" s="32"/>
      <c r="D4" s="32"/>
      <c r="E4" s="32"/>
      <c r="F4" s="32"/>
      <c r="G4" s="33"/>
      <c r="H4" s="33"/>
      <c r="I4" s="32"/>
      <c r="J4" s="32"/>
      <c r="K4" s="3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51.75" customHeight="1" x14ac:dyDescent="0.25">
      <c r="A5" s="5"/>
      <c r="B5" s="32"/>
      <c r="C5" s="32"/>
      <c r="D5" s="118" t="s">
        <v>92</v>
      </c>
      <c r="E5" s="119"/>
      <c r="F5" s="119"/>
      <c r="G5" s="119"/>
      <c r="H5" s="119"/>
      <c r="I5" s="119"/>
      <c r="J5" s="32"/>
      <c r="K5" s="3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76" customFormat="1" ht="2.25" customHeight="1" thickBot="1" x14ac:dyDescent="0.4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14" x14ac:dyDescent="0.3">
      <c r="A7" s="5"/>
      <c r="B7" s="32"/>
      <c r="C7" s="32"/>
      <c r="D7" s="69" t="s">
        <v>66</v>
      </c>
      <c r="E7" s="70" t="s">
        <v>67</v>
      </c>
      <c r="F7" s="70" t="s">
        <v>68</v>
      </c>
      <c r="G7" s="70" t="s">
        <v>70</v>
      </c>
      <c r="H7" s="71" t="s">
        <v>73</v>
      </c>
      <c r="I7" s="72" t="s">
        <v>73</v>
      </c>
      <c r="J7" s="32"/>
      <c r="K7" s="3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customHeight="1" x14ac:dyDescent="0.3">
      <c r="A8" s="5"/>
      <c r="B8" s="32"/>
      <c r="C8" s="32"/>
      <c r="D8" s="22"/>
      <c r="E8" s="23" t="s">
        <v>0</v>
      </c>
      <c r="F8" s="23" t="s">
        <v>69</v>
      </c>
      <c r="G8" s="23" t="s">
        <v>71</v>
      </c>
      <c r="H8" s="27" t="s">
        <v>72</v>
      </c>
      <c r="I8" s="24" t="s">
        <v>95</v>
      </c>
      <c r="J8" s="32"/>
      <c r="K8" s="3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 x14ac:dyDescent="0.25">
      <c r="A9" s="5"/>
      <c r="B9" s="32"/>
      <c r="C9" s="32"/>
      <c r="D9" s="34" t="s">
        <v>74</v>
      </c>
      <c r="E9" s="35">
        <v>0.06</v>
      </c>
      <c r="F9" s="35">
        <v>800</v>
      </c>
      <c r="G9" s="36"/>
      <c r="H9" s="37">
        <f t="shared" ref="H9:H15" si="0">G9*E9</f>
        <v>0</v>
      </c>
      <c r="I9" s="38">
        <f>ROUND(CONVERT(H9,"cup","l"),1)</f>
        <v>0</v>
      </c>
      <c r="J9" s="32"/>
      <c r="K9" s="3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 x14ac:dyDescent="0.25">
      <c r="A10" s="5"/>
      <c r="B10" s="32"/>
      <c r="C10" s="32"/>
      <c r="D10" s="34" t="s">
        <v>75</v>
      </c>
      <c r="E10" s="35">
        <v>0.12</v>
      </c>
      <c r="F10" s="35">
        <v>400</v>
      </c>
      <c r="G10" s="36"/>
      <c r="H10" s="37">
        <f t="shared" si="0"/>
        <v>0</v>
      </c>
      <c r="I10" s="38">
        <f t="shared" ref="I10:I34" si="1">ROUND(CONVERT(H10,"cup","l"),1)</f>
        <v>0</v>
      </c>
      <c r="J10" s="32"/>
      <c r="K10" s="3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" x14ac:dyDescent="0.25">
      <c r="A11" s="5"/>
      <c r="B11" s="32"/>
      <c r="C11" s="32"/>
      <c r="D11" s="34" t="s">
        <v>2</v>
      </c>
      <c r="E11" s="35">
        <v>0.25</v>
      </c>
      <c r="F11" s="35">
        <v>192</v>
      </c>
      <c r="G11" s="36"/>
      <c r="H11" s="37">
        <f t="shared" si="0"/>
        <v>0</v>
      </c>
      <c r="I11" s="38">
        <f t="shared" si="1"/>
        <v>0</v>
      </c>
      <c r="J11" s="32"/>
      <c r="K11" s="3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" x14ac:dyDescent="0.25">
      <c r="A12" s="5"/>
      <c r="B12" s="32"/>
      <c r="C12" s="32"/>
      <c r="D12" s="34" t="s">
        <v>3</v>
      </c>
      <c r="E12" s="35">
        <v>0.5</v>
      </c>
      <c r="F12" s="35">
        <v>96</v>
      </c>
      <c r="G12" s="36"/>
      <c r="H12" s="37">
        <f t="shared" si="0"/>
        <v>0</v>
      </c>
      <c r="I12" s="38">
        <f t="shared" si="1"/>
        <v>0</v>
      </c>
      <c r="J12" s="32"/>
      <c r="K12" s="3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" x14ac:dyDescent="0.25">
      <c r="A13" s="5"/>
      <c r="B13" s="32"/>
      <c r="C13" s="32"/>
      <c r="D13" s="34" t="s">
        <v>4</v>
      </c>
      <c r="E13" s="35">
        <v>0.75</v>
      </c>
      <c r="F13" s="35">
        <v>64</v>
      </c>
      <c r="G13" s="36"/>
      <c r="H13" s="37">
        <f t="shared" si="0"/>
        <v>0</v>
      </c>
      <c r="I13" s="38">
        <f t="shared" si="1"/>
        <v>0</v>
      </c>
      <c r="J13" s="32"/>
      <c r="K13" s="3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" x14ac:dyDescent="0.25">
      <c r="A14" s="5"/>
      <c r="B14" s="32"/>
      <c r="C14" s="32"/>
      <c r="D14" s="34" t="s">
        <v>5</v>
      </c>
      <c r="E14" s="35">
        <v>1</v>
      </c>
      <c r="F14" s="35">
        <v>48</v>
      </c>
      <c r="G14" s="36"/>
      <c r="H14" s="37">
        <f t="shared" si="0"/>
        <v>0</v>
      </c>
      <c r="I14" s="38">
        <f t="shared" si="1"/>
        <v>0</v>
      </c>
      <c r="J14" s="32"/>
      <c r="K14" s="3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" x14ac:dyDescent="0.25">
      <c r="A15" s="5"/>
      <c r="B15" s="32"/>
      <c r="C15" s="32"/>
      <c r="D15" s="34" t="s">
        <v>6</v>
      </c>
      <c r="E15" s="35">
        <v>1.25</v>
      </c>
      <c r="F15" s="35">
        <v>38</v>
      </c>
      <c r="G15" s="36"/>
      <c r="H15" s="37">
        <f t="shared" si="0"/>
        <v>0</v>
      </c>
      <c r="I15" s="38">
        <f t="shared" si="1"/>
        <v>0</v>
      </c>
      <c r="J15" s="32"/>
      <c r="K15" s="3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" hidden="1" customHeight="1" x14ac:dyDescent="0.25">
      <c r="A16" s="5"/>
      <c r="B16" s="32"/>
      <c r="C16" s="32"/>
      <c r="D16" s="39"/>
      <c r="E16" s="35"/>
      <c r="F16" s="35"/>
      <c r="G16" s="36"/>
      <c r="H16" s="37"/>
      <c r="I16" s="38">
        <f t="shared" si="1"/>
        <v>0</v>
      </c>
      <c r="J16" s="32"/>
      <c r="K16" s="3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" hidden="1" customHeight="1" x14ac:dyDescent="0.25">
      <c r="A17" s="5"/>
      <c r="B17" s="32"/>
      <c r="C17" s="32"/>
      <c r="D17" s="39"/>
      <c r="E17" s="35"/>
      <c r="F17" s="35"/>
      <c r="G17" s="36"/>
      <c r="H17" s="37"/>
      <c r="I17" s="38">
        <f t="shared" si="1"/>
        <v>0</v>
      </c>
      <c r="J17" s="32"/>
      <c r="K17" s="3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" hidden="1" customHeight="1" x14ac:dyDescent="0.25">
      <c r="A18" s="5"/>
      <c r="B18" s="32"/>
      <c r="C18" s="32"/>
      <c r="D18" s="39"/>
      <c r="E18" s="35"/>
      <c r="F18" s="35"/>
      <c r="G18" s="36"/>
      <c r="H18" s="37"/>
      <c r="I18" s="38">
        <f t="shared" si="1"/>
        <v>0</v>
      </c>
      <c r="J18" s="32"/>
      <c r="K18" s="3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" hidden="1" customHeight="1" x14ac:dyDescent="0.25">
      <c r="A19" s="5"/>
      <c r="B19" s="32"/>
      <c r="C19" s="32"/>
      <c r="D19" s="39"/>
      <c r="E19" s="35"/>
      <c r="F19" s="35"/>
      <c r="G19" s="36"/>
      <c r="H19" s="37"/>
      <c r="I19" s="38">
        <f t="shared" si="1"/>
        <v>0</v>
      </c>
      <c r="J19" s="32"/>
      <c r="K19" s="3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" hidden="1" customHeight="1" x14ac:dyDescent="0.25">
      <c r="A20" s="5"/>
      <c r="B20" s="32"/>
      <c r="C20" s="32"/>
      <c r="D20" s="39"/>
      <c r="E20" s="35"/>
      <c r="F20" s="35"/>
      <c r="G20" s="36"/>
      <c r="H20" s="37"/>
      <c r="I20" s="38">
        <f t="shared" si="1"/>
        <v>0</v>
      </c>
      <c r="J20" s="32"/>
      <c r="K20" s="3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" hidden="1" customHeight="1" x14ac:dyDescent="0.25">
      <c r="A21" s="5"/>
      <c r="B21" s="32"/>
      <c r="C21" s="32"/>
      <c r="D21" s="39"/>
      <c r="E21" s="35"/>
      <c r="F21" s="35"/>
      <c r="G21" s="36"/>
      <c r="H21" s="37"/>
      <c r="I21" s="38">
        <f t="shared" si="1"/>
        <v>0</v>
      </c>
      <c r="J21" s="32"/>
      <c r="K21" s="3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" hidden="1" customHeight="1" x14ac:dyDescent="0.25">
      <c r="A22" s="5"/>
      <c r="B22" s="32"/>
      <c r="C22" s="32"/>
      <c r="D22" s="39"/>
      <c r="E22" s="35"/>
      <c r="F22" s="35"/>
      <c r="G22" s="36"/>
      <c r="H22" s="37"/>
      <c r="I22" s="38">
        <f t="shared" si="1"/>
        <v>0</v>
      </c>
      <c r="J22" s="32"/>
      <c r="K22" s="3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" hidden="1" customHeight="1" x14ac:dyDescent="0.25">
      <c r="A23" s="5"/>
      <c r="B23" s="32"/>
      <c r="C23" s="32"/>
      <c r="D23" s="39"/>
      <c r="E23" s="35"/>
      <c r="F23" s="35"/>
      <c r="G23" s="36"/>
      <c r="H23" s="37"/>
      <c r="I23" s="38">
        <f t="shared" si="1"/>
        <v>0</v>
      </c>
      <c r="J23" s="32"/>
      <c r="K23" s="3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" hidden="1" customHeight="1" x14ac:dyDescent="0.25">
      <c r="A24" s="5"/>
      <c r="B24" s="32"/>
      <c r="C24" s="32"/>
      <c r="D24" s="39"/>
      <c r="E24" s="35"/>
      <c r="F24" s="35"/>
      <c r="G24" s="36"/>
      <c r="H24" s="37"/>
      <c r="I24" s="38">
        <f t="shared" si="1"/>
        <v>0</v>
      </c>
      <c r="J24" s="32"/>
      <c r="K24" s="3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" hidden="1" customHeight="1" x14ac:dyDescent="0.25">
      <c r="A25" s="5"/>
      <c r="B25" s="32"/>
      <c r="C25" s="32"/>
      <c r="D25" s="39"/>
      <c r="E25" s="35"/>
      <c r="F25" s="35"/>
      <c r="G25" s="36"/>
      <c r="H25" s="37"/>
      <c r="I25" s="38">
        <f t="shared" si="1"/>
        <v>0</v>
      </c>
      <c r="J25" s="32"/>
      <c r="K25" s="3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" hidden="1" customHeight="1" x14ac:dyDescent="0.25">
      <c r="A26" s="5"/>
      <c r="B26" s="32"/>
      <c r="C26" s="32"/>
      <c r="D26" s="39"/>
      <c r="E26" s="35"/>
      <c r="F26" s="35"/>
      <c r="G26" s="36"/>
      <c r="H26" s="37"/>
      <c r="I26" s="38">
        <f t="shared" si="1"/>
        <v>0</v>
      </c>
      <c r="J26" s="32"/>
      <c r="K26" s="3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" hidden="1" customHeight="1" x14ac:dyDescent="0.25">
      <c r="A27" s="5"/>
      <c r="B27" s="32"/>
      <c r="C27" s="32"/>
      <c r="D27" s="39"/>
      <c r="E27" s="35"/>
      <c r="F27" s="35"/>
      <c r="G27" s="36"/>
      <c r="H27" s="37"/>
      <c r="I27" s="38">
        <f t="shared" si="1"/>
        <v>0</v>
      </c>
      <c r="J27" s="32"/>
      <c r="K27" s="3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" hidden="1" customHeight="1" x14ac:dyDescent="0.25">
      <c r="A28" s="5"/>
      <c r="B28" s="32"/>
      <c r="C28" s="32"/>
      <c r="D28" s="39"/>
      <c r="E28" s="35"/>
      <c r="F28" s="35"/>
      <c r="G28" s="36"/>
      <c r="H28" s="37"/>
      <c r="I28" s="38">
        <f t="shared" si="1"/>
        <v>0</v>
      </c>
      <c r="J28" s="32"/>
      <c r="K28" s="3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" hidden="1" customHeight="1" x14ac:dyDescent="0.25">
      <c r="A29" s="5"/>
      <c r="B29" s="32"/>
      <c r="C29" s="32"/>
      <c r="D29" s="39"/>
      <c r="E29" s="35"/>
      <c r="F29" s="35"/>
      <c r="G29" s="36"/>
      <c r="H29" s="37"/>
      <c r="I29" s="38">
        <f t="shared" si="1"/>
        <v>0</v>
      </c>
      <c r="J29" s="32"/>
      <c r="K29" s="3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" x14ac:dyDescent="0.25">
      <c r="A30" s="5"/>
      <c r="B30" s="32"/>
      <c r="C30" s="32"/>
      <c r="D30" s="34" t="s">
        <v>7</v>
      </c>
      <c r="E30" s="35">
        <v>1.5</v>
      </c>
      <c r="F30" s="35">
        <v>32</v>
      </c>
      <c r="G30" s="36"/>
      <c r="H30" s="37">
        <f>G30*E30</f>
        <v>0</v>
      </c>
      <c r="I30" s="38">
        <f t="shared" si="1"/>
        <v>0</v>
      </c>
      <c r="J30" s="32"/>
      <c r="K30" s="3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" x14ac:dyDescent="0.25">
      <c r="A31" s="5"/>
      <c r="B31" s="32"/>
      <c r="C31" s="32"/>
      <c r="D31" s="34" t="s">
        <v>8</v>
      </c>
      <c r="E31" s="35">
        <v>1.75</v>
      </c>
      <c r="F31" s="35">
        <v>27</v>
      </c>
      <c r="G31" s="36"/>
      <c r="H31" s="37">
        <f>G31*E31</f>
        <v>0</v>
      </c>
      <c r="I31" s="38">
        <f t="shared" si="1"/>
        <v>0</v>
      </c>
      <c r="J31" s="32"/>
      <c r="K31" s="3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" x14ac:dyDescent="0.25">
      <c r="A32" s="5"/>
      <c r="B32" s="32"/>
      <c r="C32" s="32"/>
      <c r="D32" s="34" t="s">
        <v>9</v>
      </c>
      <c r="E32" s="35">
        <v>2</v>
      </c>
      <c r="F32" s="35">
        <v>24</v>
      </c>
      <c r="G32" s="36"/>
      <c r="H32" s="37">
        <f>G32*E32</f>
        <v>0</v>
      </c>
      <c r="I32" s="38">
        <f t="shared" si="1"/>
        <v>0</v>
      </c>
      <c r="J32" s="32"/>
      <c r="K32" s="3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" x14ac:dyDescent="0.25">
      <c r="A33" s="5"/>
      <c r="B33" s="32"/>
      <c r="C33" s="32"/>
      <c r="D33" s="34" t="s">
        <v>56</v>
      </c>
      <c r="E33" s="35">
        <v>3</v>
      </c>
      <c r="F33" s="35">
        <v>16</v>
      </c>
      <c r="G33" s="36"/>
      <c r="H33" s="37">
        <f>G33*E33</f>
        <v>0</v>
      </c>
      <c r="I33" s="38">
        <f t="shared" si="1"/>
        <v>0</v>
      </c>
      <c r="J33" s="32"/>
      <c r="K33" s="3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.5" thickBot="1" x14ac:dyDescent="0.3">
      <c r="A34" s="5"/>
      <c r="B34" s="32"/>
      <c r="C34" s="32"/>
      <c r="D34" s="40" t="s">
        <v>57</v>
      </c>
      <c r="E34" s="41">
        <v>4</v>
      </c>
      <c r="F34" s="41">
        <v>12</v>
      </c>
      <c r="G34" s="42"/>
      <c r="H34" s="43">
        <f>G34*E34</f>
        <v>0</v>
      </c>
      <c r="I34" s="44">
        <f t="shared" si="1"/>
        <v>0</v>
      </c>
      <c r="J34" s="32"/>
      <c r="K34" s="3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6.75" customHeight="1" x14ac:dyDescent="0.25">
      <c r="A35" s="5"/>
      <c r="B35" s="32"/>
      <c r="C35" s="32"/>
      <c r="D35" s="32"/>
      <c r="E35" s="32"/>
      <c r="F35" s="32"/>
      <c r="G35" s="32"/>
      <c r="H35" s="32"/>
      <c r="I35" s="32"/>
      <c r="J35" s="32"/>
      <c r="K35" s="4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8.75" customHeight="1" x14ac:dyDescent="0.3">
      <c r="A36" s="5"/>
      <c r="B36" s="32"/>
      <c r="C36" s="32"/>
      <c r="D36" s="45"/>
      <c r="E36" s="32"/>
      <c r="F36" s="32"/>
      <c r="G36" s="46" t="s">
        <v>10</v>
      </c>
      <c r="H36" s="47">
        <f>SUM(H9:H34)</f>
        <v>0</v>
      </c>
      <c r="I36" s="47">
        <f>SUM(I9:I34)</f>
        <v>0</v>
      </c>
      <c r="J36" s="33"/>
      <c r="K36" s="3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8" customHeight="1" x14ac:dyDescent="0.25">
      <c r="A37" s="5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9.75" customHeight="1" thickBot="1" x14ac:dyDescent="0.3">
      <c r="A38" s="5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4" x14ac:dyDescent="0.3">
      <c r="A39" s="5"/>
      <c r="B39" s="32"/>
      <c r="C39" s="32"/>
      <c r="D39" s="69" t="s">
        <v>77</v>
      </c>
      <c r="E39" s="70" t="s">
        <v>67</v>
      </c>
      <c r="F39" s="70" t="s">
        <v>68</v>
      </c>
      <c r="G39" s="70" t="s">
        <v>70</v>
      </c>
      <c r="H39" s="71" t="s">
        <v>70</v>
      </c>
      <c r="I39" s="72" t="s">
        <v>70</v>
      </c>
      <c r="J39" s="32"/>
      <c r="K39" s="4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4" x14ac:dyDescent="0.3">
      <c r="A40" s="5"/>
      <c r="B40" s="32"/>
      <c r="C40" s="32"/>
      <c r="D40" s="22"/>
      <c r="E40" s="23" t="s">
        <v>0</v>
      </c>
      <c r="F40" s="23" t="s">
        <v>69</v>
      </c>
      <c r="G40" s="23" t="s">
        <v>71</v>
      </c>
      <c r="H40" s="27" t="s">
        <v>72</v>
      </c>
      <c r="I40" s="24" t="s">
        <v>95</v>
      </c>
      <c r="J40" s="32"/>
      <c r="K40" s="4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" x14ac:dyDescent="0.25">
      <c r="A41" s="5"/>
      <c r="B41" s="32"/>
      <c r="C41" s="32"/>
      <c r="D41" s="48" t="s">
        <v>78</v>
      </c>
      <c r="E41" s="35">
        <v>2</v>
      </c>
      <c r="F41" s="35">
        <v>24</v>
      </c>
      <c r="G41" s="36"/>
      <c r="H41" s="37">
        <f t="shared" ref="H41:H46" si="2">G41*E41</f>
        <v>0</v>
      </c>
      <c r="I41" s="38">
        <f>ROUND(CONVERT(H41,"cup","l"),1)</f>
        <v>0</v>
      </c>
      <c r="J41" s="32"/>
      <c r="K41" s="3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" x14ac:dyDescent="0.25">
      <c r="A42" s="5"/>
      <c r="B42" s="32"/>
      <c r="C42" s="32"/>
      <c r="D42" s="48" t="s">
        <v>79</v>
      </c>
      <c r="E42" s="35">
        <v>3</v>
      </c>
      <c r="F42" s="35">
        <v>16</v>
      </c>
      <c r="G42" s="36"/>
      <c r="H42" s="37">
        <f t="shared" si="2"/>
        <v>0</v>
      </c>
      <c r="I42" s="38">
        <f t="shared" ref="I42:I45" si="3">ROUND(CONVERT(H42,"cup","l"),1)</f>
        <v>0</v>
      </c>
      <c r="J42" s="32"/>
      <c r="K42" s="3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" x14ac:dyDescent="0.25">
      <c r="A43" s="5"/>
      <c r="B43" s="32"/>
      <c r="C43" s="32"/>
      <c r="D43" s="48" t="s">
        <v>80</v>
      </c>
      <c r="E43" s="35">
        <v>4</v>
      </c>
      <c r="F43" s="35">
        <v>12</v>
      </c>
      <c r="G43" s="36"/>
      <c r="H43" s="37">
        <f t="shared" si="2"/>
        <v>0</v>
      </c>
      <c r="I43" s="38">
        <f t="shared" si="3"/>
        <v>0</v>
      </c>
      <c r="J43" s="32"/>
      <c r="K43" s="3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" x14ac:dyDescent="0.25">
      <c r="A44" s="5"/>
      <c r="B44" s="32"/>
      <c r="C44" s="32"/>
      <c r="D44" s="48" t="s">
        <v>81</v>
      </c>
      <c r="E44" s="35">
        <v>5</v>
      </c>
      <c r="F44" s="35">
        <v>10</v>
      </c>
      <c r="G44" s="36"/>
      <c r="H44" s="37">
        <f t="shared" si="2"/>
        <v>0</v>
      </c>
      <c r="I44" s="38">
        <f t="shared" si="3"/>
        <v>0</v>
      </c>
      <c r="J44" s="32"/>
      <c r="K44" s="3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" x14ac:dyDescent="0.25">
      <c r="A45" s="5"/>
      <c r="B45" s="32"/>
      <c r="C45" s="32"/>
      <c r="D45" s="48" t="s">
        <v>82</v>
      </c>
      <c r="E45" s="35">
        <v>6</v>
      </c>
      <c r="F45" s="35">
        <v>8</v>
      </c>
      <c r="G45" s="36"/>
      <c r="H45" s="37">
        <f t="shared" si="2"/>
        <v>0</v>
      </c>
      <c r="I45" s="38">
        <f t="shared" si="3"/>
        <v>0</v>
      </c>
      <c r="J45" s="32"/>
      <c r="K45" s="3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.5" thickBot="1" x14ac:dyDescent="0.3">
      <c r="A46" s="5"/>
      <c r="B46" s="32"/>
      <c r="C46" s="32"/>
      <c r="D46" s="49" t="s">
        <v>83</v>
      </c>
      <c r="E46" s="41">
        <v>7.5</v>
      </c>
      <c r="F46" s="41">
        <v>6</v>
      </c>
      <c r="G46" s="42"/>
      <c r="H46" s="43">
        <f t="shared" si="2"/>
        <v>0</v>
      </c>
      <c r="I46" s="44">
        <f>ROUND(CONVERT(H46,"cup","l"),1)</f>
        <v>0</v>
      </c>
      <c r="J46" s="32"/>
      <c r="K46" s="3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6.75" customHeight="1" x14ac:dyDescent="0.25">
      <c r="A47" s="5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8" customHeight="1" x14ac:dyDescent="0.3">
      <c r="A48" s="5"/>
      <c r="B48" s="32"/>
      <c r="C48" s="32"/>
      <c r="D48" s="32"/>
      <c r="E48" s="32"/>
      <c r="F48" s="32"/>
      <c r="G48" s="46" t="s">
        <v>10</v>
      </c>
      <c r="H48" s="47">
        <f>SUM(H41:H46)</f>
        <v>0</v>
      </c>
      <c r="I48" s="47">
        <f>SUM(I41:I46)</f>
        <v>0</v>
      </c>
      <c r="J48" s="32"/>
      <c r="K48" s="3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 customHeight="1" x14ac:dyDescent="0.3">
      <c r="A49" s="5"/>
      <c r="B49" s="32"/>
      <c r="C49" s="32"/>
      <c r="D49" s="32"/>
      <c r="E49" s="32"/>
      <c r="F49" s="32"/>
      <c r="G49" s="32"/>
      <c r="H49" s="32"/>
      <c r="I49" s="33"/>
      <c r="J49" s="32"/>
      <c r="K49" s="3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8.25" customHeight="1" thickBot="1" x14ac:dyDescent="0.3">
      <c r="A50" s="5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" x14ac:dyDescent="0.3">
      <c r="A51" s="5"/>
      <c r="B51" s="32"/>
      <c r="C51" s="32"/>
      <c r="D51" s="69" t="s">
        <v>84</v>
      </c>
      <c r="E51" s="70" t="s">
        <v>67</v>
      </c>
      <c r="F51" s="70" t="s">
        <v>68</v>
      </c>
      <c r="G51" s="70" t="s">
        <v>70</v>
      </c>
      <c r="H51" s="71" t="s">
        <v>70</v>
      </c>
      <c r="I51" s="72" t="s">
        <v>70</v>
      </c>
      <c r="J51" s="32"/>
      <c r="K51" s="3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" x14ac:dyDescent="0.3">
      <c r="A52" s="5"/>
      <c r="B52" s="32"/>
      <c r="C52" s="32"/>
      <c r="D52" s="22"/>
      <c r="E52" s="23" t="s">
        <v>0</v>
      </c>
      <c r="F52" s="23" t="s">
        <v>69</v>
      </c>
      <c r="G52" s="23" t="s">
        <v>71</v>
      </c>
      <c r="H52" s="27" t="s">
        <v>72</v>
      </c>
      <c r="I52" s="24" t="s">
        <v>95</v>
      </c>
      <c r="J52" s="32"/>
      <c r="K52" s="3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" x14ac:dyDescent="0.25">
      <c r="A53" s="5"/>
      <c r="B53" s="32"/>
      <c r="C53" s="32"/>
      <c r="D53" s="34" t="s">
        <v>59</v>
      </c>
      <c r="E53" s="35">
        <v>0.5</v>
      </c>
      <c r="F53" s="35">
        <v>96</v>
      </c>
      <c r="G53" s="36"/>
      <c r="H53" s="37">
        <f t="shared" ref="H53:H62" si="4">G53*E53</f>
        <v>0</v>
      </c>
      <c r="I53" s="38">
        <f>ROUND(CONVERT(H53,"cup","l"),1)</f>
        <v>0</v>
      </c>
      <c r="J53" s="32"/>
      <c r="K53" s="3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" x14ac:dyDescent="0.25">
      <c r="A54" s="5"/>
      <c r="B54" s="32"/>
      <c r="C54" s="32"/>
      <c r="D54" s="34" t="s">
        <v>60</v>
      </c>
      <c r="E54" s="35">
        <v>1</v>
      </c>
      <c r="F54" s="35">
        <v>48</v>
      </c>
      <c r="G54" s="36"/>
      <c r="H54" s="37">
        <f t="shared" si="4"/>
        <v>0</v>
      </c>
      <c r="I54" s="38">
        <f t="shared" ref="I54:I61" si="5">ROUND(CONVERT(H54,"cup","l"),1)</f>
        <v>0</v>
      </c>
      <c r="J54" s="32"/>
      <c r="K54" s="3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" x14ac:dyDescent="0.25">
      <c r="A55" s="5"/>
      <c r="B55" s="32"/>
      <c r="C55" s="32"/>
      <c r="D55" s="34" t="s">
        <v>31</v>
      </c>
      <c r="E55" s="35">
        <v>1.75</v>
      </c>
      <c r="F55" s="35">
        <v>27</v>
      </c>
      <c r="G55" s="36"/>
      <c r="H55" s="37">
        <f t="shared" si="4"/>
        <v>0</v>
      </c>
      <c r="I55" s="38">
        <f t="shared" si="5"/>
        <v>0</v>
      </c>
      <c r="J55" s="32"/>
      <c r="K55" s="3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" x14ac:dyDescent="0.25">
      <c r="A56" s="5"/>
      <c r="B56" s="32"/>
      <c r="C56" s="32"/>
      <c r="D56" s="34" t="s">
        <v>18</v>
      </c>
      <c r="E56" s="35">
        <v>2</v>
      </c>
      <c r="F56" s="35">
        <v>24</v>
      </c>
      <c r="G56" s="36"/>
      <c r="H56" s="37">
        <f t="shared" si="4"/>
        <v>0</v>
      </c>
      <c r="I56" s="38">
        <f t="shared" si="5"/>
        <v>0</v>
      </c>
      <c r="J56" s="32"/>
      <c r="K56" s="3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" x14ac:dyDescent="0.25">
      <c r="A57" s="5"/>
      <c r="B57" s="32"/>
      <c r="C57" s="32"/>
      <c r="D57" s="34" t="s">
        <v>19</v>
      </c>
      <c r="E57" s="35">
        <v>3</v>
      </c>
      <c r="F57" s="35">
        <v>16</v>
      </c>
      <c r="G57" s="36"/>
      <c r="H57" s="37">
        <f t="shared" si="4"/>
        <v>0</v>
      </c>
      <c r="I57" s="38">
        <f t="shared" si="5"/>
        <v>0</v>
      </c>
      <c r="J57" s="32"/>
      <c r="K57" s="4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" x14ac:dyDescent="0.25">
      <c r="A58" s="5"/>
      <c r="B58" s="32"/>
      <c r="C58" s="32"/>
      <c r="D58" s="34" t="s">
        <v>30</v>
      </c>
      <c r="E58" s="35">
        <v>3.5</v>
      </c>
      <c r="F58" s="35">
        <v>14</v>
      </c>
      <c r="G58" s="36"/>
      <c r="H58" s="37">
        <f t="shared" si="4"/>
        <v>0</v>
      </c>
      <c r="I58" s="38">
        <f t="shared" si="5"/>
        <v>0</v>
      </c>
      <c r="J58" s="32"/>
      <c r="K58" s="4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" x14ac:dyDescent="0.25">
      <c r="A59" s="5"/>
      <c r="B59" s="32"/>
      <c r="C59" s="32"/>
      <c r="D59" s="34" t="s">
        <v>20</v>
      </c>
      <c r="E59" s="35">
        <v>4</v>
      </c>
      <c r="F59" s="35">
        <v>12</v>
      </c>
      <c r="G59" s="36"/>
      <c r="H59" s="37">
        <f t="shared" si="4"/>
        <v>0</v>
      </c>
      <c r="I59" s="38">
        <f t="shared" si="5"/>
        <v>0</v>
      </c>
      <c r="J59" s="32"/>
      <c r="K59" s="4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.5" thickBot="1" x14ac:dyDescent="0.3">
      <c r="A60" s="5"/>
      <c r="B60" s="32"/>
      <c r="C60" s="32"/>
      <c r="D60" s="34" t="s">
        <v>21</v>
      </c>
      <c r="E60" s="35">
        <v>5</v>
      </c>
      <c r="F60" s="35">
        <v>10</v>
      </c>
      <c r="G60" s="36"/>
      <c r="H60" s="37">
        <f t="shared" si="4"/>
        <v>0</v>
      </c>
      <c r="I60" s="38">
        <f t="shared" si="5"/>
        <v>0</v>
      </c>
      <c r="J60" s="32"/>
      <c r="K60" s="4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" x14ac:dyDescent="0.25">
      <c r="A61" s="5"/>
      <c r="B61" s="32"/>
      <c r="C61" s="32"/>
      <c r="D61" s="34" t="s">
        <v>22</v>
      </c>
      <c r="E61" s="35">
        <v>6</v>
      </c>
      <c r="F61" s="35">
        <v>8</v>
      </c>
      <c r="G61" s="36"/>
      <c r="H61" s="37">
        <f t="shared" si="4"/>
        <v>0</v>
      </c>
      <c r="I61" s="38">
        <f t="shared" si="5"/>
        <v>0</v>
      </c>
      <c r="J61" s="32"/>
      <c r="K61" s="45"/>
      <c r="L61" s="1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.5" thickBot="1" x14ac:dyDescent="0.3">
      <c r="A62" s="5"/>
      <c r="B62" s="32"/>
      <c r="C62" s="32"/>
      <c r="D62" s="40" t="s">
        <v>23</v>
      </c>
      <c r="E62" s="41">
        <v>7.5</v>
      </c>
      <c r="F62" s="41">
        <v>6</v>
      </c>
      <c r="G62" s="42"/>
      <c r="H62" s="43">
        <f t="shared" si="4"/>
        <v>0</v>
      </c>
      <c r="I62" s="44">
        <f>ROUND(CONVERT(H62,"cup","l"),1)</f>
        <v>0</v>
      </c>
      <c r="J62" s="32"/>
      <c r="K62" s="4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6.75" customHeight="1" x14ac:dyDescent="0.25">
      <c r="A63" s="5"/>
      <c r="B63" s="32"/>
      <c r="C63" s="32"/>
      <c r="D63" s="50"/>
      <c r="E63" s="50"/>
      <c r="F63" s="50"/>
      <c r="G63" s="50"/>
      <c r="H63" s="50"/>
      <c r="I63" s="50"/>
      <c r="J63" s="32"/>
      <c r="K63" s="5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7.149999999999999" customHeight="1" x14ac:dyDescent="0.3">
      <c r="A64" s="5"/>
      <c r="B64" s="32"/>
      <c r="C64" s="32"/>
      <c r="D64" s="50"/>
      <c r="E64" s="50"/>
      <c r="F64" s="50"/>
      <c r="G64" s="46"/>
      <c r="H64" s="47">
        <f>SUM(H53:H62)</f>
        <v>0</v>
      </c>
      <c r="I64" s="47">
        <f>SUM(I53:I62)</f>
        <v>0</v>
      </c>
      <c r="J64" s="32"/>
      <c r="K64" s="5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.5" customHeight="1" x14ac:dyDescent="0.3">
      <c r="A65" s="5"/>
      <c r="B65" s="32"/>
      <c r="C65" s="32"/>
      <c r="D65" s="50"/>
      <c r="E65" s="50"/>
      <c r="F65" s="50"/>
      <c r="G65" s="50"/>
      <c r="H65" s="50"/>
      <c r="I65" s="33"/>
      <c r="J65" s="32"/>
      <c r="K65" s="3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8.75" customHeight="1" x14ac:dyDescent="0.4">
      <c r="A66" s="9"/>
      <c r="B66" s="45"/>
      <c r="C66" s="45"/>
      <c r="D66" s="50"/>
      <c r="E66" s="50"/>
      <c r="F66" s="51" t="s">
        <v>10</v>
      </c>
      <c r="G66" s="52">
        <f>H64+H48+H36</f>
        <v>0</v>
      </c>
      <c r="H66" s="52"/>
      <c r="I66" s="53" t="s">
        <v>76</v>
      </c>
      <c r="J66" s="50"/>
      <c r="K66" s="5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8.75" customHeight="1" x14ac:dyDescent="0.4">
      <c r="A67" s="9"/>
      <c r="B67" s="45"/>
      <c r="C67" s="45"/>
      <c r="D67" s="50"/>
      <c r="E67" s="50"/>
      <c r="F67" s="54"/>
      <c r="G67" s="55">
        <f>I64+I48+I36</f>
        <v>0</v>
      </c>
      <c r="H67" s="55"/>
      <c r="I67" s="56" t="s">
        <v>96</v>
      </c>
      <c r="J67" s="50"/>
      <c r="K67" s="5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8.75" customHeight="1" x14ac:dyDescent="0.4">
      <c r="A68" s="9"/>
      <c r="B68" s="45"/>
      <c r="C68" s="45"/>
      <c r="D68" s="50"/>
      <c r="E68" s="50"/>
      <c r="F68" s="57"/>
      <c r="G68" s="58"/>
      <c r="H68" s="58"/>
      <c r="I68" s="59"/>
      <c r="J68" s="50"/>
      <c r="K68" s="5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7.25" customHeight="1" x14ac:dyDescent="0.3">
      <c r="A69" s="5"/>
      <c r="B69" s="32"/>
      <c r="C69" s="32"/>
      <c r="D69" s="50"/>
      <c r="E69" s="50"/>
      <c r="F69" s="50"/>
      <c r="G69" s="33" t="s">
        <v>102</v>
      </c>
      <c r="H69" s="60"/>
      <c r="I69" s="50"/>
      <c r="J69" s="50"/>
      <c r="K69" s="5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8.75" customHeight="1" x14ac:dyDescent="0.4">
      <c r="A70" s="9"/>
      <c r="B70" s="45"/>
      <c r="C70" s="45"/>
      <c r="D70" s="50"/>
      <c r="E70" s="50"/>
      <c r="F70" s="50" t="s">
        <v>10</v>
      </c>
      <c r="G70" s="61">
        <f>ROUNDUP(G67/12,0)</f>
        <v>0</v>
      </c>
      <c r="H70" s="62"/>
      <c r="I70" s="63" t="s">
        <v>85</v>
      </c>
      <c r="J70" s="50" t="s">
        <v>86</v>
      </c>
      <c r="K70" s="50" t="s">
        <v>93</v>
      </c>
      <c r="L70" s="1"/>
      <c r="M70" s="29">
        <f>+G70*12</f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6.75" customHeight="1" x14ac:dyDescent="0.25">
      <c r="A71" s="5"/>
      <c r="B71" s="32"/>
      <c r="C71" s="32"/>
      <c r="D71" s="50"/>
      <c r="E71" s="50"/>
      <c r="F71" s="50"/>
      <c r="G71" s="50"/>
      <c r="H71" s="50"/>
      <c r="I71" s="50"/>
      <c r="J71" s="50"/>
      <c r="K71" s="5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1.25" customHeight="1" x14ac:dyDescent="0.3">
      <c r="A72" s="5"/>
      <c r="B72" s="32"/>
      <c r="C72" s="32"/>
      <c r="D72" s="50"/>
      <c r="E72" s="50"/>
      <c r="F72" s="50"/>
      <c r="G72" s="46" t="s">
        <v>99</v>
      </c>
      <c r="H72" s="60"/>
      <c r="I72" s="50"/>
      <c r="J72" s="50"/>
      <c r="K72" s="5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5.25" customHeight="1" x14ac:dyDescent="0.25">
      <c r="A73" s="5"/>
      <c r="B73" s="32"/>
      <c r="C73" s="32"/>
      <c r="D73" s="50"/>
      <c r="E73" s="50"/>
      <c r="F73" s="50"/>
      <c r="G73" s="50"/>
      <c r="H73" s="50"/>
      <c r="I73" s="50"/>
      <c r="J73" s="50"/>
      <c r="K73" s="5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8.75" customHeight="1" x14ac:dyDescent="0.4">
      <c r="A74" s="9"/>
      <c r="B74" s="45"/>
      <c r="C74" s="45"/>
      <c r="D74" s="50"/>
      <c r="E74" s="50"/>
      <c r="F74" s="50" t="s">
        <v>10</v>
      </c>
      <c r="G74" s="64">
        <f>ROUNDUP(((G67-M70)/1.5),0)</f>
        <v>0</v>
      </c>
      <c r="H74" s="65"/>
      <c r="I74" s="63" t="s">
        <v>87</v>
      </c>
      <c r="J74" s="50" t="s">
        <v>88</v>
      </c>
      <c r="K74" s="50" t="s">
        <v>94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5"/>
      <c r="B75" s="32"/>
      <c r="C75" s="32"/>
      <c r="D75" s="50"/>
      <c r="E75" s="50"/>
      <c r="F75" s="50"/>
      <c r="G75" s="50"/>
      <c r="H75" s="50"/>
      <c r="I75" s="50"/>
      <c r="J75" s="50"/>
      <c r="K75" s="5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6" customHeight="1" x14ac:dyDescent="0.25">
      <c r="A76" s="5"/>
      <c r="B76" s="32"/>
      <c r="C76" s="32"/>
      <c r="D76" s="50"/>
      <c r="E76" s="50"/>
      <c r="F76" s="50"/>
      <c r="G76" s="50"/>
      <c r="H76" s="50"/>
      <c r="I76" s="50"/>
      <c r="J76" s="50"/>
      <c r="K76" s="5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3">
      <c r="A77" s="5"/>
      <c r="B77" s="32"/>
      <c r="C77" s="32"/>
      <c r="D77" s="33" t="s">
        <v>89</v>
      </c>
      <c r="E77" s="50"/>
      <c r="F77" s="50"/>
      <c r="G77" s="50"/>
      <c r="H77" s="50"/>
      <c r="I77" s="50"/>
      <c r="J77" s="50"/>
      <c r="K77" s="5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8" customHeight="1" x14ac:dyDescent="0.25">
      <c r="A78" s="5"/>
      <c r="B78" s="32"/>
      <c r="C78" s="32"/>
      <c r="D78" s="66" t="s">
        <v>90</v>
      </c>
      <c r="E78" s="120"/>
      <c r="F78" s="120"/>
      <c r="G78" s="120"/>
      <c r="H78" s="120"/>
      <c r="I78" s="120"/>
      <c r="J78" s="50"/>
      <c r="K78" s="5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8" customHeight="1" x14ac:dyDescent="0.25">
      <c r="A79" s="5"/>
      <c r="B79" s="32"/>
      <c r="C79" s="32"/>
      <c r="D79" s="117"/>
      <c r="E79" s="117"/>
      <c r="F79" s="117"/>
      <c r="G79" s="117"/>
      <c r="H79" s="117"/>
      <c r="I79" s="117"/>
      <c r="J79" s="50"/>
      <c r="K79" s="5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8" customHeight="1" x14ac:dyDescent="0.25">
      <c r="A80" s="5"/>
      <c r="B80" s="32"/>
      <c r="C80" s="32"/>
      <c r="D80" s="67" t="s">
        <v>91</v>
      </c>
      <c r="E80" s="121"/>
      <c r="F80" s="121"/>
      <c r="G80" s="121"/>
      <c r="H80" s="121"/>
      <c r="I80" s="121"/>
      <c r="J80" s="50"/>
      <c r="K80" s="5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7.149999999999999" customHeight="1" x14ac:dyDescent="0.25">
      <c r="A81" s="5"/>
      <c r="B81" s="32"/>
      <c r="C81" s="32"/>
      <c r="D81" s="117"/>
      <c r="E81" s="117"/>
      <c r="F81" s="117"/>
      <c r="G81" s="117"/>
      <c r="H81" s="117"/>
      <c r="I81" s="117"/>
      <c r="J81" s="50"/>
      <c r="K81" s="5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5">
      <c r="A82" s="5"/>
      <c r="B82" s="32"/>
      <c r="C82" s="32"/>
      <c r="D82" s="50"/>
      <c r="E82" s="50"/>
      <c r="F82" s="50"/>
      <c r="G82" s="50"/>
      <c r="H82" s="50"/>
      <c r="I82" s="50"/>
      <c r="J82" s="50"/>
      <c r="K82" s="5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.75" customHeight="1" x14ac:dyDescent="0.25">
      <c r="A83" s="5"/>
      <c r="B83" s="32"/>
      <c r="C83" s="32"/>
      <c r="D83" s="50"/>
      <c r="E83" s="50"/>
      <c r="F83" s="50"/>
      <c r="G83" s="50"/>
      <c r="H83" s="50"/>
      <c r="I83" s="50"/>
      <c r="J83" s="50"/>
      <c r="K83" s="5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5">
      <c r="A84" s="5"/>
      <c r="B84" s="32"/>
      <c r="C84" s="32"/>
      <c r="D84" s="50"/>
      <c r="E84" s="50"/>
      <c r="F84" s="50"/>
      <c r="G84" s="50"/>
      <c r="H84" s="50"/>
      <c r="I84" s="50"/>
      <c r="J84" s="50"/>
      <c r="K84" s="5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5"/>
      <c r="B85" s="32"/>
      <c r="C85" s="68"/>
      <c r="D85" s="50"/>
      <c r="E85" s="50"/>
      <c r="F85" s="50"/>
      <c r="G85" s="50"/>
      <c r="H85" s="50"/>
      <c r="I85" s="50"/>
      <c r="J85" s="50"/>
      <c r="K85" s="5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5">
      <c r="A86" s="5"/>
      <c r="B86" s="32"/>
      <c r="C86" s="32"/>
      <c r="D86" s="50"/>
      <c r="E86" s="50"/>
      <c r="F86" s="50"/>
      <c r="G86" s="50"/>
      <c r="H86" s="50"/>
      <c r="I86" s="50"/>
      <c r="J86" s="50"/>
      <c r="K86" s="5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.75" customHeight="1" x14ac:dyDescent="0.3">
      <c r="A87" s="5"/>
      <c r="B87" s="7"/>
      <c r="C87" s="7"/>
      <c r="D87" s="7"/>
      <c r="E87" s="7"/>
      <c r="F87" s="7"/>
      <c r="G87" s="8"/>
      <c r="H87" s="8"/>
      <c r="I87" s="7"/>
      <c r="J87" s="7"/>
      <c r="K87" s="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5">
      <c r="A88" s="5"/>
      <c r="B88" s="5"/>
      <c r="C88" s="5"/>
      <c r="D88" s="5"/>
      <c r="E88" s="5"/>
      <c r="G88" s="5"/>
      <c r="H88" s="5"/>
      <c r="I88" s="5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5"/>
      <c r="B89" s="5"/>
      <c r="C89" s="5"/>
      <c r="D89" s="5"/>
      <c r="E89" s="5"/>
      <c r="F89" s="25"/>
      <c r="G89" s="5"/>
      <c r="H89" s="5"/>
      <c r="I89" s="9"/>
      <c r="J89" s="9"/>
      <c r="K89" s="21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1"/>
      <c r="B90" s="5"/>
      <c r="C90" s="5"/>
      <c r="D90" s="5"/>
      <c r="E90" s="5"/>
      <c r="G90" s="5"/>
      <c r="H90" s="5"/>
      <c r="I90" s="5"/>
      <c r="J90" s="5"/>
      <c r="K90" s="10">
        <v>20210111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</sheetData>
  <sheetProtection selectLockedCells="1"/>
  <mergeCells count="6">
    <mergeCell ref="I2:K2"/>
    <mergeCell ref="D81:I81"/>
    <mergeCell ref="D5:I5"/>
    <mergeCell ref="D79:I79"/>
    <mergeCell ref="E78:I78"/>
    <mergeCell ref="E80:I80"/>
  </mergeCells>
  <phoneticPr fontId="0" type="noConversion"/>
  <printOptions horizontalCentered="1" verticalCentered="1"/>
  <pageMargins left="0" right="0" top="0" bottom="0" header="0" footer="0"/>
  <pageSetup scale="7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outon1_Clic">
                <anchor moveWithCells="1" sizeWithCells="1">
                  <from>
                    <xdr:col>5</xdr:col>
                    <xdr:colOff>171450</xdr:colOff>
                    <xdr:row>1</xdr:row>
                    <xdr:rowOff>190500</xdr:rowOff>
                  </from>
                  <to>
                    <xdr:col>6</xdr:col>
                    <xdr:colOff>184150</xdr:colOff>
                    <xdr:row>1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X147"/>
  <sheetViews>
    <sheetView zoomScaleNormal="100" workbookViewId="0">
      <selection activeCell="G9" sqref="G9"/>
    </sheetView>
  </sheetViews>
  <sheetFormatPr baseColWidth="10" defaultColWidth="8.81640625" defaultRowHeight="12.5" x14ac:dyDescent="0.25"/>
  <cols>
    <col min="1" max="1" width="2.26953125" customWidth="1"/>
    <col min="2" max="2" width="2.7265625" customWidth="1"/>
    <col min="3" max="3" width="1.1796875" customWidth="1"/>
    <col min="4" max="4" width="22.26953125" customWidth="1"/>
    <col min="5" max="5" width="13" customWidth="1"/>
    <col min="6" max="6" width="11.1796875" customWidth="1"/>
    <col min="7" max="8" width="11.81640625" customWidth="1"/>
    <col min="9" max="9" width="13.7265625" customWidth="1"/>
    <col min="10" max="10" width="7.26953125" customWidth="1"/>
    <col min="11" max="11" width="18.7265625" customWidth="1"/>
    <col min="12" max="12" width="3.453125" customWidth="1"/>
  </cols>
  <sheetData>
    <row r="1" spans="1:24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9.75" customHeight="1" x14ac:dyDescent="0.25">
      <c r="A2" s="5"/>
      <c r="B2" s="5"/>
      <c r="C2" s="5"/>
      <c r="D2" s="6"/>
      <c r="E2" s="5"/>
      <c r="F2" s="5"/>
      <c r="G2" s="5"/>
      <c r="H2" s="5"/>
      <c r="I2" s="116"/>
      <c r="J2" s="116"/>
      <c r="K2" s="11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5.15" customHeight="1" x14ac:dyDescent="0.3">
      <c r="A3" s="5"/>
      <c r="B3" s="7"/>
      <c r="C3" s="7"/>
      <c r="D3" s="7"/>
      <c r="E3" s="7"/>
      <c r="F3" s="7"/>
      <c r="G3" s="8"/>
      <c r="H3" s="8"/>
      <c r="I3" s="7"/>
      <c r="J3" s="7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9" customHeight="1" x14ac:dyDescent="0.3">
      <c r="A4" s="5"/>
      <c r="B4" s="77"/>
      <c r="C4" s="77"/>
      <c r="D4" s="77"/>
      <c r="E4" s="77"/>
      <c r="F4" s="77"/>
      <c r="G4" s="78"/>
      <c r="H4" s="78"/>
      <c r="I4" s="77"/>
      <c r="J4" s="77"/>
      <c r="K4" s="7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46.5" customHeight="1" x14ac:dyDescent="0.5">
      <c r="A5" s="5"/>
      <c r="B5" s="77"/>
      <c r="C5" s="77"/>
      <c r="D5" s="125" t="s">
        <v>54</v>
      </c>
      <c r="E5" s="126"/>
      <c r="F5" s="126"/>
      <c r="G5" s="126"/>
      <c r="H5" s="126"/>
      <c r="I5" s="126"/>
      <c r="J5" s="77"/>
      <c r="K5" s="7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.25" customHeight="1" thickBot="1" x14ac:dyDescent="0.3">
      <c r="A6" s="5"/>
      <c r="B6" s="77"/>
      <c r="C6" s="77"/>
      <c r="D6" s="77"/>
      <c r="E6" s="77"/>
      <c r="F6" s="77"/>
      <c r="G6" s="77"/>
      <c r="H6" s="77"/>
      <c r="I6" s="77"/>
      <c r="J6" s="77"/>
      <c r="K6" s="7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" x14ac:dyDescent="0.3">
      <c r="A7" s="5"/>
      <c r="B7" s="77"/>
      <c r="C7" s="77"/>
      <c r="D7" s="69" t="s">
        <v>1</v>
      </c>
      <c r="E7" s="70" t="s">
        <v>0</v>
      </c>
      <c r="F7" s="70" t="s">
        <v>17</v>
      </c>
      <c r="G7" s="70" t="s">
        <v>12</v>
      </c>
      <c r="H7" s="71" t="s">
        <v>12</v>
      </c>
      <c r="I7" s="72" t="s">
        <v>12</v>
      </c>
      <c r="J7" s="77"/>
      <c r="K7" s="7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customHeight="1" x14ac:dyDescent="0.3">
      <c r="A8" s="5"/>
      <c r="B8" s="77"/>
      <c r="C8" s="77"/>
      <c r="D8" s="22"/>
      <c r="E8" s="23" t="s">
        <v>25</v>
      </c>
      <c r="F8" s="23" t="s">
        <v>16</v>
      </c>
      <c r="G8" s="23" t="s">
        <v>24</v>
      </c>
      <c r="H8" s="27" t="s">
        <v>13</v>
      </c>
      <c r="I8" s="24" t="s">
        <v>97</v>
      </c>
      <c r="J8" s="77"/>
      <c r="K8" s="7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 x14ac:dyDescent="0.25">
      <c r="A9" s="5"/>
      <c r="B9" s="77"/>
      <c r="C9" s="77"/>
      <c r="D9" s="79" t="s">
        <v>29</v>
      </c>
      <c r="E9" s="80">
        <v>0.06</v>
      </c>
      <c r="F9" s="80">
        <v>800</v>
      </c>
      <c r="G9" s="81"/>
      <c r="H9" s="82">
        <f t="shared" ref="H9:H15" si="0">G9*E9</f>
        <v>0</v>
      </c>
      <c r="I9" s="83">
        <f t="shared" ref="I9:I15" si="1">CONVERT(H9,"cup","l")</f>
        <v>0</v>
      </c>
      <c r="J9" s="77"/>
      <c r="K9" s="7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 x14ac:dyDescent="0.25">
      <c r="A10" s="5"/>
      <c r="B10" s="77"/>
      <c r="C10" s="77"/>
      <c r="D10" s="79" t="s">
        <v>55</v>
      </c>
      <c r="E10" s="80">
        <v>0.12</v>
      </c>
      <c r="F10" s="80">
        <v>400</v>
      </c>
      <c r="G10" s="81"/>
      <c r="H10" s="82">
        <f t="shared" si="0"/>
        <v>0</v>
      </c>
      <c r="I10" s="83">
        <f>CONVERT(H10,"cup","l")</f>
        <v>0</v>
      </c>
      <c r="J10" s="77"/>
      <c r="K10" s="7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" x14ac:dyDescent="0.25">
      <c r="A11" s="5"/>
      <c r="B11" s="77"/>
      <c r="C11" s="77"/>
      <c r="D11" s="79" t="s">
        <v>2</v>
      </c>
      <c r="E11" s="80">
        <v>0.25</v>
      </c>
      <c r="F11" s="80">
        <v>192</v>
      </c>
      <c r="G11" s="81"/>
      <c r="H11" s="82">
        <f t="shared" si="0"/>
        <v>0</v>
      </c>
      <c r="I11" s="83">
        <f t="shared" si="1"/>
        <v>0</v>
      </c>
      <c r="J11" s="77"/>
      <c r="K11" s="7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" x14ac:dyDescent="0.25">
      <c r="A12" s="5"/>
      <c r="B12" s="77"/>
      <c r="C12" s="77"/>
      <c r="D12" s="79" t="s">
        <v>3</v>
      </c>
      <c r="E12" s="80">
        <v>0.5</v>
      </c>
      <c r="F12" s="80">
        <v>96</v>
      </c>
      <c r="G12" s="81"/>
      <c r="H12" s="82">
        <f t="shared" si="0"/>
        <v>0</v>
      </c>
      <c r="I12" s="83">
        <f t="shared" si="1"/>
        <v>0</v>
      </c>
      <c r="J12" s="77"/>
      <c r="K12" s="7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" x14ac:dyDescent="0.25">
      <c r="A13" s="5"/>
      <c r="B13" s="77"/>
      <c r="C13" s="77"/>
      <c r="D13" s="79" t="s">
        <v>4</v>
      </c>
      <c r="E13" s="80">
        <v>0.75</v>
      </c>
      <c r="F13" s="80">
        <v>64</v>
      </c>
      <c r="G13" s="81"/>
      <c r="H13" s="82">
        <f t="shared" si="0"/>
        <v>0</v>
      </c>
      <c r="I13" s="83">
        <f t="shared" si="1"/>
        <v>0</v>
      </c>
      <c r="J13" s="77"/>
      <c r="K13" s="7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" x14ac:dyDescent="0.25">
      <c r="A14" s="5"/>
      <c r="B14" s="77"/>
      <c r="C14" s="77"/>
      <c r="D14" s="79" t="s">
        <v>5</v>
      </c>
      <c r="E14" s="80">
        <v>1</v>
      </c>
      <c r="F14" s="80">
        <v>48</v>
      </c>
      <c r="G14" s="81"/>
      <c r="H14" s="82">
        <f t="shared" si="0"/>
        <v>0</v>
      </c>
      <c r="I14" s="83">
        <f t="shared" si="1"/>
        <v>0</v>
      </c>
      <c r="J14" s="77"/>
      <c r="K14" s="7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" x14ac:dyDescent="0.25">
      <c r="A15" s="5"/>
      <c r="B15" s="77"/>
      <c r="C15" s="77"/>
      <c r="D15" s="79" t="s">
        <v>6</v>
      </c>
      <c r="E15" s="80">
        <v>1.25</v>
      </c>
      <c r="F15" s="80">
        <v>38</v>
      </c>
      <c r="G15" s="81"/>
      <c r="H15" s="82">
        <f t="shared" si="0"/>
        <v>0</v>
      </c>
      <c r="I15" s="83">
        <f t="shared" si="1"/>
        <v>0</v>
      </c>
      <c r="J15" s="77"/>
      <c r="K15" s="7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" hidden="1" customHeight="1" x14ac:dyDescent="0.25">
      <c r="A16" s="5"/>
      <c r="B16" s="77"/>
      <c r="C16" s="77"/>
      <c r="D16" s="84"/>
      <c r="E16" s="80"/>
      <c r="F16" s="80"/>
      <c r="G16" s="81"/>
      <c r="H16" s="82"/>
      <c r="I16" s="83"/>
      <c r="J16" s="77"/>
      <c r="K16" s="7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" hidden="1" customHeight="1" x14ac:dyDescent="0.25">
      <c r="A17" s="5"/>
      <c r="B17" s="77"/>
      <c r="C17" s="77"/>
      <c r="D17" s="84"/>
      <c r="E17" s="80"/>
      <c r="F17" s="80"/>
      <c r="G17" s="81"/>
      <c r="H17" s="82"/>
      <c r="I17" s="83"/>
      <c r="J17" s="77"/>
      <c r="K17" s="7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" hidden="1" customHeight="1" x14ac:dyDescent="0.25">
      <c r="A18" s="5"/>
      <c r="B18" s="77"/>
      <c r="C18" s="77"/>
      <c r="D18" s="84"/>
      <c r="E18" s="80"/>
      <c r="F18" s="80"/>
      <c r="G18" s="81"/>
      <c r="H18" s="82"/>
      <c r="I18" s="83"/>
      <c r="J18" s="77"/>
      <c r="K18" s="7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" hidden="1" customHeight="1" x14ac:dyDescent="0.25">
      <c r="A19" s="5"/>
      <c r="B19" s="77"/>
      <c r="C19" s="77"/>
      <c r="D19" s="84"/>
      <c r="E19" s="80"/>
      <c r="F19" s="80"/>
      <c r="G19" s="81"/>
      <c r="H19" s="82"/>
      <c r="I19" s="83"/>
      <c r="J19" s="77"/>
      <c r="K19" s="7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" hidden="1" customHeight="1" x14ac:dyDescent="0.25">
      <c r="A20" s="5"/>
      <c r="B20" s="77"/>
      <c r="C20" s="77"/>
      <c r="D20" s="84"/>
      <c r="E20" s="80"/>
      <c r="F20" s="80"/>
      <c r="G20" s="81"/>
      <c r="H20" s="82"/>
      <c r="I20" s="83"/>
      <c r="J20" s="77"/>
      <c r="K20" s="7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" hidden="1" customHeight="1" x14ac:dyDescent="0.25">
      <c r="A21" s="5"/>
      <c r="B21" s="77"/>
      <c r="C21" s="77"/>
      <c r="D21" s="84"/>
      <c r="E21" s="80"/>
      <c r="F21" s="80"/>
      <c r="G21" s="81"/>
      <c r="H21" s="82"/>
      <c r="I21" s="83"/>
      <c r="J21" s="77"/>
      <c r="K21" s="7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" hidden="1" customHeight="1" x14ac:dyDescent="0.25">
      <c r="A22" s="5"/>
      <c r="B22" s="77"/>
      <c r="C22" s="77"/>
      <c r="D22" s="84"/>
      <c r="E22" s="80"/>
      <c r="F22" s="80"/>
      <c r="G22" s="81"/>
      <c r="H22" s="82"/>
      <c r="I22" s="83"/>
      <c r="J22" s="77"/>
      <c r="K22" s="7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" hidden="1" customHeight="1" x14ac:dyDescent="0.25">
      <c r="A23" s="5"/>
      <c r="B23" s="77"/>
      <c r="C23" s="77"/>
      <c r="D23" s="84"/>
      <c r="E23" s="80"/>
      <c r="F23" s="80"/>
      <c r="G23" s="81"/>
      <c r="H23" s="82"/>
      <c r="I23" s="83"/>
      <c r="J23" s="77"/>
      <c r="K23" s="7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" hidden="1" customHeight="1" x14ac:dyDescent="0.25">
      <c r="A24" s="5"/>
      <c r="B24" s="77"/>
      <c r="C24" s="77"/>
      <c r="D24" s="84"/>
      <c r="E24" s="80"/>
      <c r="F24" s="80"/>
      <c r="G24" s="81"/>
      <c r="H24" s="82"/>
      <c r="I24" s="83"/>
      <c r="J24" s="77"/>
      <c r="K24" s="7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" hidden="1" customHeight="1" x14ac:dyDescent="0.25">
      <c r="A25" s="5"/>
      <c r="B25" s="77"/>
      <c r="C25" s="77"/>
      <c r="D25" s="84"/>
      <c r="E25" s="80"/>
      <c r="F25" s="80"/>
      <c r="G25" s="81"/>
      <c r="H25" s="82"/>
      <c r="I25" s="83"/>
      <c r="J25" s="77"/>
      <c r="K25" s="7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" hidden="1" customHeight="1" x14ac:dyDescent="0.25">
      <c r="A26" s="5"/>
      <c r="B26" s="77"/>
      <c r="C26" s="77"/>
      <c r="D26" s="84"/>
      <c r="E26" s="80"/>
      <c r="F26" s="80"/>
      <c r="G26" s="81"/>
      <c r="H26" s="82"/>
      <c r="I26" s="83"/>
      <c r="J26" s="77"/>
      <c r="K26" s="7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" hidden="1" customHeight="1" x14ac:dyDescent="0.25">
      <c r="A27" s="5"/>
      <c r="B27" s="77"/>
      <c r="C27" s="77"/>
      <c r="D27" s="84"/>
      <c r="E27" s="80"/>
      <c r="F27" s="80"/>
      <c r="G27" s="81"/>
      <c r="H27" s="82"/>
      <c r="I27" s="83"/>
      <c r="J27" s="77"/>
      <c r="K27" s="7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" hidden="1" customHeight="1" x14ac:dyDescent="0.25">
      <c r="A28" s="5"/>
      <c r="B28" s="77"/>
      <c r="C28" s="77"/>
      <c r="D28" s="84"/>
      <c r="E28" s="80"/>
      <c r="F28" s="80"/>
      <c r="G28" s="81"/>
      <c r="H28" s="82"/>
      <c r="I28" s="83"/>
      <c r="J28" s="77"/>
      <c r="K28" s="7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" hidden="1" customHeight="1" x14ac:dyDescent="0.25">
      <c r="A29" s="5"/>
      <c r="B29" s="77"/>
      <c r="C29" s="77"/>
      <c r="D29" s="84"/>
      <c r="E29" s="80"/>
      <c r="F29" s="80"/>
      <c r="G29" s="81"/>
      <c r="H29" s="82"/>
      <c r="I29" s="83"/>
      <c r="J29" s="77"/>
      <c r="K29" s="7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" x14ac:dyDescent="0.25">
      <c r="A30" s="5"/>
      <c r="B30" s="77"/>
      <c r="C30" s="77"/>
      <c r="D30" s="79" t="s">
        <v>7</v>
      </c>
      <c r="E30" s="80">
        <v>1.5</v>
      </c>
      <c r="F30" s="80">
        <v>32</v>
      </c>
      <c r="G30" s="81"/>
      <c r="H30" s="82">
        <f>G30*E30</f>
        <v>0</v>
      </c>
      <c r="I30" s="83">
        <f>CONVERT(H30,"cup","l")</f>
        <v>0</v>
      </c>
      <c r="J30" s="77"/>
      <c r="K30" s="7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" x14ac:dyDescent="0.25">
      <c r="A31" s="5"/>
      <c r="B31" s="77"/>
      <c r="C31" s="77"/>
      <c r="D31" s="79" t="s">
        <v>8</v>
      </c>
      <c r="E31" s="80">
        <v>1.75</v>
      </c>
      <c r="F31" s="80">
        <v>27</v>
      </c>
      <c r="G31" s="81"/>
      <c r="H31" s="82">
        <f>G31*E31</f>
        <v>0</v>
      </c>
      <c r="I31" s="83">
        <f>CONVERT(H31,"cup","l")</f>
        <v>0</v>
      </c>
      <c r="J31" s="77"/>
      <c r="K31" s="7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" x14ac:dyDescent="0.25">
      <c r="A32" s="5"/>
      <c r="B32" s="77"/>
      <c r="C32" s="77"/>
      <c r="D32" s="79" t="s">
        <v>9</v>
      </c>
      <c r="E32" s="80">
        <v>2</v>
      </c>
      <c r="F32" s="80">
        <v>24</v>
      </c>
      <c r="G32" s="81"/>
      <c r="H32" s="82">
        <f>G32*E32</f>
        <v>0</v>
      </c>
      <c r="I32" s="83">
        <f>CONVERT(H32,"cup","l")</f>
        <v>0</v>
      </c>
      <c r="J32" s="77"/>
      <c r="K32" s="7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" x14ac:dyDescent="0.25">
      <c r="A33" s="5"/>
      <c r="B33" s="77"/>
      <c r="C33" s="77"/>
      <c r="D33" s="79" t="s">
        <v>56</v>
      </c>
      <c r="E33" s="80">
        <v>3</v>
      </c>
      <c r="F33" s="80">
        <v>16</v>
      </c>
      <c r="G33" s="81"/>
      <c r="H33" s="82">
        <f>G33*E33</f>
        <v>0</v>
      </c>
      <c r="I33" s="83">
        <f>CONVERT(H33,"cup","l")</f>
        <v>0</v>
      </c>
      <c r="J33" s="77"/>
      <c r="K33" s="7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.5" thickBot="1" x14ac:dyDescent="0.3">
      <c r="A34" s="5"/>
      <c r="B34" s="77"/>
      <c r="C34" s="77"/>
      <c r="D34" s="85" t="s">
        <v>57</v>
      </c>
      <c r="E34" s="86">
        <v>4</v>
      </c>
      <c r="F34" s="86">
        <v>12</v>
      </c>
      <c r="G34" s="87"/>
      <c r="H34" s="88">
        <f>G34*E34</f>
        <v>0</v>
      </c>
      <c r="I34" s="89">
        <f>CONVERT(H34,"cup","l")</f>
        <v>0</v>
      </c>
      <c r="J34" s="77"/>
      <c r="K34" s="7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6.75" customHeight="1" x14ac:dyDescent="0.25">
      <c r="A35" s="5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8.75" customHeight="1" x14ac:dyDescent="0.3">
      <c r="A36" s="5"/>
      <c r="B36" s="77"/>
      <c r="C36" s="77"/>
      <c r="D36" s="90"/>
      <c r="E36" s="77"/>
      <c r="F36" s="77"/>
      <c r="G36" s="91" t="s">
        <v>10</v>
      </c>
      <c r="H36" s="92">
        <f>SUM(H9:H34)</f>
        <v>0</v>
      </c>
      <c r="I36" s="92">
        <f>SUM(I9:I34)</f>
        <v>0</v>
      </c>
      <c r="J36" s="77"/>
      <c r="K36" s="7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7.25" customHeight="1" x14ac:dyDescent="0.25">
      <c r="A37" s="5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9.75" customHeight="1" thickBot="1" x14ac:dyDescent="0.3">
      <c r="A38" s="5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4" x14ac:dyDescent="0.3">
      <c r="A39" s="5"/>
      <c r="B39" s="77"/>
      <c r="C39" s="77"/>
      <c r="D39" s="69" t="s">
        <v>14</v>
      </c>
      <c r="E39" s="70" t="s">
        <v>0</v>
      </c>
      <c r="F39" s="70" t="s">
        <v>17</v>
      </c>
      <c r="G39" s="70" t="s">
        <v>12</v>
      </c>
      <c r="H39" s="71" t="s">
        <v>12</v>
      </c>
      <c r="I39" s="72" t="s">
        <v>12</v>
      </c>
      <c r="J39" s="77"/>
      <c r="K39" s="7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4" x14ac:dyDescent="0.3">
      <c r="A40" s="5"/>
      <c r="B40" s="77"/>
      <c r="C40" s="77"/>
      <c r="D40" s="22"/>
      <c r="E40" s="23" t="s">
        <v>25</v>
      </c>
      <c r="F40" s="23" t="s">
        <v>16</v>
      </c>
      <c r="G40" s="23" t="s">
        <v>24</v>
      </c>
      <c r="H40" s="27" t="s">
        <v>13</v>
      </c>
      <c r="I40" s="24" t="s">
        <v>97</v>
      </c>
      <c r="J40" s="77"/>
      <c r="K40" s="77"/>
      <c r="L40" s="1"/>
      <c r="M40" s="1"/>
      <c r="N40" s="1"/>
      <c r="O40" s="28"/>
      <c r="P40" s="1"/>
      <c r="Q40" s="1"/>
      <c r="R40" s="1"/>
      <c r="S40" s="1"/>
      <c r="T40" s="1"/>
      <c r="U40" s="1"/>
      <c r="V40" s="1"/>
      <c r="W40" s="1"/>
      <c r="X40" s="1"/>
    </row>
    <row r="41" spans="1:24" ht="13" x14ac:dyDescent="0.25">
      <c r="A41" s="5"/>
      <c r="B41" s="77"/>
      <c r="C41" s="77"/>
      <c r="D41" s="93" t="s">
        <v>61</v>
      </c>
      <c r="E41" s="80">
        <v>2</v>
      </c>
      <c r="F41" s="80">
        <v>24</v>
      </c>
      <c r="G41" s="81"/>
      <c r="H41" s="82">
        <f t="shared" ref="H41:H46" si="2">G41*E41</f>
        <v>0</v>
      </c>
      <c r="I41" s="83">
        <f t="shared" ref="I41:I46" si="3">CONVERT(H41,"cup","l")</f>
        <v>0</v>
      </c>
      <c r="J41" s="77"/>
      <c r="K41" s="7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" x14ac:dyDescent="0.25">
      <c r="A42" s="5"/>
      <c r="B42" s="77"/>
      <c r="C42" s="77"/>
      <c r="D42" s="93" t="s">
        <v>62</v>
      </c>
      <c r="E42" s="80">
        <v>3</v>
      </c>
      <c r="F42" s="80">
        <v>16</v>
      </c>
      <c r="G42" s="81"/>
      <c r="H42" s="82">
        <f t="shared" si="2"/>
        <v>0</v>
      </c>
      <c r="I42" s="83">
        <f t="shared" si="3"/>
        <v>0</v>
      </c>
      <c r="J42" s="77"/>
      <c r="K42" s="7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" x14ac:dyDescent="0.25">
      <c r="A43" s="5"/>
      <c r="B43" s="77"/>
      <c r="C43" s="77"/>
      <c r="D43" s="93" t="s">
        <v>63</v>
      </c>
      <c r="E43" s="80">
        <v>4</v>
      </c>
      <c r="F43" s="80">
        <v>12</v>
      </c>
      <c r="G43" s="81"/>
      <c r="H43" s="82">
        <f t="shared" si="2"/>
        <v>0</v>
      </c>
      <c r="I43" s="83">
        <f t="shared" si="3"/>
        <v>0</v>
      </c>
      <c r="J43" s="77"/>
      <c r="K43" s="7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" x14ac:dyDescent="0.25">
      <c r="A44" s="5"/>
      <c r="B44" s="77"/>
      <c r="C44" s="77"/>
      <c r="D44" s="93" t="s">
        <v>64</v>
      </c>
      <c r="E44" s="80">
        <v>5</v>
      </c>
      <c r="F44" s="80">
        <v>10</v>
      </c>
      <c r="G44" s="81"/>
      <c r="H44" s="82">
        <f t="shared" si="2"/>
        <v>0</v>
      </c>
      <c r="I44" s="83">
        <f t="shared" si="3"/>
        <v>0</v>
      </c>
      <c r="J44" s="77"/>
      <c r="K44" s="7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" x14ac:dyDescent="0.25">
      <c r="A45" s="5"/>
      <c r="B45" s="77"/>
      <c r="C45" s="77"/>
      <c r="D45" s="93" t="s">
        <v>65</v>
      </c>
      <c r="E45" s="80">
        <v>6</v>
      </c>
      <c r="F45" s="80">
        <v>8</v>
      </c>
      <c r="G45" s="81"/>
      <c r="H45" s="82">
        <f t="shared" si="2"/>
        <v>0</v>
      </c>
      <c r="I45" s="83">
        <f t="shared" si="3"/>
        <v>0</v>
      </c>
      <c r="J45" s="77"/>
      <c r="K45" s="7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.5" thickBot="1" x14ac:dyDescent="0.3">
      <c r="A46" s="5"/>
      <c r="B46" s="77"/>
      <c r="C46" s="77"/>
      <c r="D46" s="94" t="s">
        <v>58</v>
      </c>
      <c r="E46" s="86">
        <v>7.5</v>
      </c>
      <c r="F46" s="86">
        <v>6</v>
      </c>
      <c r="G46" s="87"/>
      <c r="H46" s="88">
        <f t="shared" si="2"/>
        <v>0</v>
      </c>
      <c r="I46" s="89">
        <f t="shared" si="3"/>
        <v>0</v>
      </c>
      <c r="J46" s="77"/>
      <c r="K46" s="7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6.75" customHeight="1" x14ac:dyDescent="0.25">
      <c r="A47" s="5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8" customHeight="1" x14ac:dyDescent="0.3">
      <c r="A48" s="5"/>
      <c r="B48" s="77"/>
      <c r="C48" s="77"/>
      <c r="D48" s="77"/>
      <c r="E48" s="77"/>
      <c r="F48" s="77"/>
      <c r="G48" s="91" t="s">
        <v>10</v>
      </c>
      <c r="H48" s="92">
        <f>SUM(H41:H46)</f>
        <v>0</v>
      </c>
      <c r="I48" s="92">
        <f>SUM(I41:I46)</f>
        <v>0</v>
      </c>
      <c r="J48" s="77"/>
      <c r="K48" s="7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7.149999999999999" customHeight="1" x14ac:dyDescent="0.25">
      <c r="A49" s="5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8.25" customHeight="1" thickBot="1" x14ac:dyDescent="0.3">
      <c r="A50" s="5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" x14ac:dyDescent="0.3">
      <c r="A51" s="5"/>
      <c r="B51" s="77"/>
      <c r="C51" s="77"/>
      <c r="D51" s="69" t="s">
        <v>15</v>
      </c>
      <c r="E51" s="70" t="s">
        <v>0</v>
      </c>
      <c r="F51" s="70" t="s">
        <v>17</v>
      </c>
      <c r="G51" s="70" t="s">
        <v>12</v>
      </c>
      <c r="H51" s="71" t="s">
        <v>12</v>
      </c>
      <c r="I51" s="72" t="s">
        <v>12</v>
      </c>
      <c r="J51" s="77"/>
      <c r="K51" s="7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" x14ac:dyDescent="0.3">
      <c r="A52" s="5"/>
      <c r="B52" s="77"/>
      <c r="C52" s="77"/>
      <c r="D52" s="22"/>
      <c r="E52" s="23" t="s">
        <v>25</v>
      </c>
      <c r="F52" s="23" t="s">
        <v>16</v>
      </c>
      <c r="G52" s="23" t="s">
        <v>24</v>
      </c>
      <c r="H52" s="27" t="s">
        <v>13</v>
      </c>
      <c r="I52" s="24" t="s">
        <v>97</v>
      </c>
      <c r="J52" s="77"/>
      <c r="K52" s="7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" x14ac:dyDescent="0.25">
      <c r="A53" s="5"/>
      <c r="B53" s="77"/>
      <c r="C53" s="77"/>
      <c r="D53" s="79" t="s">
        <v>59</v>
      </c>
      <c r="E53" s="80">
        <v>0.5</v>
      </c>
      <c r="F53" s="80">
        <v>96</v>
      </c>
      <c r="G53" s="81"/>
      <c r="H53" s="82">
        <f t="shared" ref="H53:H62" si="4">G53*E53</f>
        <v>0</v>
      </c>
      <c r="I53" s="83">
        <f t="shared" ref="I53:I62" si="5">CONVERT(H53,"cup","l")</f>
        <v>0</v>
      </c>
      <c r="J53" s="77"/>
      <c r="K53" s="7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" x14ac:dyDescent="0.25">
      <c r="A54" s="5"/>
      <c r="B54" s="77"/>
      <c r="C54" s="77"/>
      <c r="D54" s="79" t="s">
        <v>60</v>
      </c>
      <c r="E54" s="80">
        <v>1</v>
      </c>
      <c r="F54" s="80">
        <v>48</v>
      </c>
      <c r="G54" s="81"/>
      <c r="H54" s="82">
        <f t="shared" si="4"/>
        <v>0</v>
      </c>
      <c r="I54" s="83">
        <f t="shared" si="5"/>
        <v>0</v>
      </c>
      <c r="J54" s="77"/>
      <c r="K54" s="7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" x14ac:dyDescent="0.25">
      <c r="A55" s="5"/>
      <c r="B55" s="77"/>
      <c r="C55" s="77"/>
      <c r="D55" s="79" t="s">
        <v>31</v>
      </c>
      <c r="E55" s="80">
        <v>1.75</v>
      </c>
      <c r="F55" s="80">
        <v>27</v>
      </c>
      <c r="G55" s="81"/>
      <c r="H55" s="82">
        <f t="shared" si="4"/>
        <v>0</v>
      </c>
      <c r="I55" s="83">
        <f t="shared" si="5"/>
        <v>0</v>
      </c>
      <c r="J55" s="77"/>
      <c r="K55" s="7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" x14ac:dyDescent="0.25">
      <c r="A56" s="5"/>
      <c r="B56" s="77"/>
      <c r="C56" s="77"/>
      <c r="D56" s="79" t="s">
        <v>18</v>
      </c>
      <c r="E56" s="80">
        <v>2</v>
      </c>
      <c r="F56" s="80">
        <v>24</v>
      </c>
      <c r="G56" s="81"/>
      <c r="H56" s="82">
        <f t="shared" si="4"/>
        <v>0</v>
      </c>
      <c r="I56" s="83">
        <f t="shared" si="5"/>
        <v>0</v>
      </c>
      <c r="J56" s="77"/>
      <c r="K56" s="7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" x14ac:dyDescent="0.25">
      <c r="A57" s="5"/>
      <c r="B57" s="77"/>
      <c r="C57" s="77"/>
      <c r="D57" s="79" t="s">
        <v>19</v>
      </c>
      <c r="E57" s="80">
        <v>3</v>
      </c>
      <c r="F57" s="80">
        <v>16</v>
      </c>
      <c r="G57" s="81"/>
      <c r="H57" s="82">
        <f t="shared" si="4"/>
        <v>0</v>
      </c>
      <c r="I57" s="83">
        <f t="shared" si="5"/>
        <v>0</v>
      </c>
      <c r="J57" s="77"/>
      <c r="K57" s="9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" x14ac:dyDescent="0.25">
      <c r="A58" s="5"/>
      <c r="B58" s="77"/>
      <c r="C58" s="77"/>
      <c r="D58" s="79" t="s">
        <v>30</v>
      </c>
      <c r="E58" s="80">
        <v>3.5</v>
      </c>
      <c r="F58" s="80">
        <v>14</v>
      </c>
      <c r="G58" s="81"/>
      <c r="H58" s="82">
        <f t="shared" si="4"/>
        <v>0</v>
      </c>
      <c r="I58" s="83">
        <f t="shared" si="5"/>
        <v>0</v>
      </c>
      <c r="J58" s="77"/>
      <c r="K58" s="9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" x14ac:dyDescent="0.25">
      <c r="A59" s="5"/>
      <c r="B59" s="77"/>
      <c r="C59" s="77"/>
      <c r="D59" s="79" t="s">
        <v>20</v>
      </c>
      <c r="E59" s="80">
        <v>4</v>
      </c>
      <c r="F59" s="80">
        <v>12</v>
      </c>
      <c r="G59" s="81"/>
      <c r="H59" s="82">
        <f t="shared" si="4"/>
        <v>0</v>
      </c>
      <c r="I59" s="83">
        <f t="shared" si="5"/>
        <v>0</v>
      </c>
      <c r="J59" s="77"/>
      <c r="K59" s="9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.5" thickBot="1" x14ac:dyDescent="0.3">
      <c r="A60" s="5"/>
      <c r="B60" s="77"/>
      <c r="C60" s="77"/>
      <c r="D60" s="79" t="s">
        <v>21</v>
      </c>
      <c r="E60" s="80">
        <v>5</v>
      </c>
      <c r="F60" s="80">
        <v>10</v>
      </c>
      <c r="G60" s="81"/>
      <c r="H60" s="82">
        <f t="shared" si="4"/>
        <v>0</v>
      </c>
      <c r="I60" s="83">
        <f t="shared" si="5"/>
        <v>0</v>
      </c>
      <c r="J60" s="77"/>
      <c r="K60" s="9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" x14ac:dyDescent="0.25">
      <c r="A61" s="5"/>
      <c r="B61" s="77"/>
      <c r="C61" s="77"/>
      <c r="D61" s="79" t="s">
        <v>22</v>
      </c>
      <c r="E61" s="80">
        <v>6</v>
      </c>
      <c r="F61" s="80">
        <v>8</v>
      </c>
      <c r="G61" s="81"/>
      <c r="H61" s="82">
        <f t="shared" si="4"/>
        <v>0</v>
      </c>
      <c r="I61" s="83">
        <f t="shared" si="5"/>
        <v>0</v>
      </c>
      <c r="J61" s="77"/>
      <c r="K61" s="90"/>
      <c r="L61" s="1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.5" thickBot="1" x14ac:dyDescent="0.3">
      <c r="A62" s="5"/>
      <c r="B62" s="77"/>
      <c r="C62" s="77"/>
      <c r="D62" s="85" t="s">
        <v>23</v>
      </c>
      <c r="E62" s="86">
        <v>7.5</v>
      </c>
      <c r="F62" s="86">
        <v>6</v>
      </c>
      <c r="G62" s="87"/>
      <c r="H62" s="88">
        <f t="shared" si="4"/>
        <v>0</v>
      </c>
      <c r="I62" s="89">
        <f t="shared" si="5"/>
        <v>0</v>
      </c>
      <c r="J62" s="77"/>
      <c r="K62" s="9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6.75" customHeight="1" x14ac:dyDescent="0.25">
      <c r="A63" s="5"/>
      <c r="B63" s="77"/>
      <c r="C63" s="77"/>
      <c r="D63" s="95"/>
      <c r="E63" s="95"/>
      <c r="F63" s="95"/>
      <c r="G63" s="95"/>
      <c r="H63" s="95"/>
      <c r="I63" s="77"/>
      <c r="J63" s="77"/>
      <c r="K63" s="9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7.149999999999999" customHeight="1" x14ac:dyDescent="0.3">
      <c r="A64" s="5"/>
      <c r="B64" s="77"/>
      <c r="C64" s="77"/>
      <c r="D64" s="95"/>
      <c r="E64" s="95"/>
      <c r="F64" s="95"/>
      <c r="G64" s="91" t="s">
        <v>10</v>
      </c>
      <c r="H64" s="92">
        <f>SUM(H53:H62)</f>
        <v>0</v>
      </c>
      <c r="I64" s="92">
        <f>SUM(I53:I62)</f>
        <v>0</v>
      </c>
      <c r="J64" s="77"/>
      <c r="K64" s="95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.5" customHeight="1" x14ac:dyDescent="0.25">
      <c r="A65" s="5"/>
      <c r="B65" s="77"/>
      <c r="C65" s="77"/>
      <c r="D65" s="95"/>
      <c r="E65" s="95"/>
      <c r="F65" s="95"/>
      <c r="G65" s="95"/>
      <c r="H65" s="95"/>
      <c r="I65" s="77"/>
      <c r="J65" s="77"/>
      <c r="K65" s="9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1.25" customHeight="1" x14ac:dyDescent="0.25">
      <c r="A66" s="5"/>
      <c r="B66" s="77"/>
      <c r="C66" s="77"/>
      <c r="D66" s="95"/>
      <c r="E66" s="95"/>
      <c r="F66" s="95"/>
      <c r="G66" s="95"/>
      <c r="H66" s="95"/>
      <c r="I66" s="95"/>
      <c r="J66" s="95"/>
      <c r="K66" s="95"/>
      <c r="L66" s="28"/>
      <c r="M66" s="28"/>
      <c r="N66" s="28"/>
      <c r="O66" s="28"/>
      <c r="P66" s="28"/>
      <c r="Q66" s="28"/>
      <c r="R66" s="1"/>
      <c r="S66" s="1"/>
      <c r="T66" s="1"/>
      <c r="U66" s="1"/>
      <c r="V66" s="1"/>
      <c r="W66" s="1"/>
      <c r="X66" s="1"/>
    </row>
    <row r="67" spans="1:24" ht="18.75" customHeight="1" x14ac:dyDescent="0.4">
      <c r="A67" s="9"/>
      <c r="B67" s="90"/>
      <c r="C67" s="90"/>
      <c r="D67" s="95"/>
      <c r="E67" s="95"/>
      <c r="F67" s="96" t="s">
        <v>10</v>
      </c>
      <c r="G67" s="97">
        <f>H64+H48+H36</f>
        <v>0</v>
      </c>
      <c r="H67" s="97"/>
      <c r="I67" s="98" t="s">
        <v>11</v>
      </c>
      <c r="J67" s="95"/>
      <c r="K67" s="95"/>
      <c r="L67" s="28"/>
      <c r="M67" s="28"/>
      <c r="N67" s="28"/>
      <c r="O67" s="28"/>
      <c r="P67" s="28"/>
      <c r="Q67" s="28"/>
      <c r="R67" s="1"/>
      <c r="S67" s="1"/>
      <c r="T67" s="1"/>
      <c r="U67" s="1"/>
      <c r="V67" s="1"/>
      <c r="W67" s="1"/>
      <c r="X67" s="1"/>
    </row>
    <row r="68" spans="1:24" ht="18.75" customHeight="1" x14ac:dyDescent="0.4">
      <c r="A68" s="9"/>
      <c r="B68" s="90"/>
      <c r="C68" s="90"/>
      <c r="D68" s="95"/>
      <c r="E68" s="95"/>
      <c r="F68" s="99"/>
      <c r="G68" s="100">
        <f>I64+I48+I36</f>
        <v>0</v>
      </c>
      <c r="H68" s="100"/>
      <c r="I68" s="101" t="s">
        <v>98</v>
      </c>
      <c r="J68" s="95"/>
      <c r="K68" s="95"/>
      <c r="L68" s="28"/>
      <c r="M68" s="28"/>
      <c r="N68" s="28"/>
      <c r="O68" s="28"/>
      <c r="P68" s="28"/>
      <c r="Q68" s="28"/>
      <c r="R68" s="1"/>
      <c r="S68" s="1"/>
      <c r="T68" s="1"/>
      <c r="U68" s="1"/>
      <c r="V68" s="1"/>
      <c r="W68" s="1"/>
      <c r="X68" s="1"/>
    </row>
    <row r="69" spans="1:24" ht="18.75" customHeight="1" x14ac:dyDescent="0.4">
      <c r="A69" s="9"/>
      <c r="B69" s="90"/>
      <c r="C69" s="90"/>
      <c r="D69" s="95"/>
      <c r="E69" s="95"/>
      <c r="F69" s="102"/>
      <c r="G69" s="103"/>
      <c r="H69" s="103"/>
      <c r="I69" s="104"/>
      <c r="J69" s="95"/>
      <c r="K69" s="95"/>
      <c r="L69" s="28"/>
      <c r="M69" s="28"/>
      <c r="N69" s="28"/>
      <c r="O69" s="28"/>
      <c r="P69" s="28"/>
      <c r="Q69" s="28"/>
      <c r="R69" s="1"/>
      <c r="S69" s="1"/>
      <c r="T69" s="1"/>
      <c r="U69" s="1"/>
      <c r="V69" s="1"/>
      <c r="W69" s="1"/>
      <c r="X69" s="1"/>
    </row>
    <row r="70" spans="1:24" ht="17.25" customHeight="1" x14ac:dyDescent="0.3">
      <c r="A70" s="5"/>
      <c r="B70" s="77"/>
      <c r="C70" s="77"/>
      <c r="D70" s="95"/>
      <c r="E70" s="95"/>
      <c r="F70" s="95"/>
      <c r="G70" s="105" t="s">
        <v>101</v>
      </c>
      <c r="H70" s="106"/>
      <c r="I70" s="95"/>
      <c r="J70" s="95"/>
      <c r="K70" s="95"/>
      <c r="L70" s="28"/>
      <c r="M70" s="28"/>
      <c r="N70" s="28"/>
      <c r="O70" s="28"/>
      <c r="P70" s="28"/>
      <c r="Q70" s="28"/>
      <c r="R70" s="1"/>
      <c r="S70" s="1"/>
      <c r="T70" s="1"/>
      <c r="U70" s="1"/>
      <c r="V70" s="1"/>
      <c r="W70" s="1"/>
      <c r="X70" s="1"/>
    </row>
    <row r="71" spans="1:24" ht="18.75" customHeight="1" x14ac:dyDescent="0.4">
      <c r="A71" s="9"/>
      <c r="B71" s="90"/>
      <c r="C71" s="90"/>
      <c r="D71" s="95"/>
      <c r="E71" s="95"/>
      <c r="F71" s="95" t="s">
        <v>10</v>
      </c>
      <c r="G71" s="107">
        <f>ROUNDUP(G68/12,0)</f>
        <v>0</v>
      </c>
      <c r="H71" s="108"/>
      <c r="I71" s="109" t="s">
        <v>50</v>
      </c>
      <c r="J71" s="95" t="s">
        <v>53</v>
      </c>
      <c r="K71" s="110" t="s">
        <v>103</v>
      </c>
      <c r="L71" s="28"/>
      <c r="M71" s="30">
        <f>+G71*12</f>
        <v>0</v>
      </c>
      <c r="N71" s="28"/>
      <c r="O71" s="28"/>
      <c r="P71" s="28"/>
      <c r="Q71" s="28"/>
      <c r="R71" s="1"/>
      <c r="S71" s="1"/>
      <c r="T71" s="1"/>
      <c r="U71" s="1"/>
      <c r="V71" s="1"/>
      <c r="W71" s="1"/>
      <c r="X71" s="1"/>
    </row>
    <row r="72" spans="1:24" ht="6.75" customHeight="1" x14ac:dyDescent="0.25">
      <c r="A72" s="5"/>
      <c r="B72" s="77"/>
      <c r="C72" s="77"/>
      <c r="D72" s="95"/>
      <c r="E72" s="95"/>
      <c r="F72" s="95"/>
      <c r="G72" s="95"/>
      <c r="H72" s="95"/>
      <c r="I72" s="95"/>
      <c r="J72" s="95"/>
      <c r="K72" s="95"/>
      <c r="L72" s="28"/>
      <c r="M72" s="28"/>
      <c r="N72" s="28"/>
      <c r="O72" s="28"/>
      <c r="P72" s="28"/>
      <c r="Q72" s="28"/>
      <c r="R72" s="1"/>
      <c r="S72" s="1"/>
      <c r="T72" s="1"/>
      <c r="U72" s="1"/>
      <c r="V72" s="1"/>
      <c r="W72" s="1"/>
      <c r="X72" s="1"/>
    </row>
    <row r="73" spans="1:24" ht="11.25" customHeight="1" x14ac:dyDescent="0.3">
      <c r="A73" s="5"/>
      <c r="B73" s="77"/>
      <c r="C73" s="77"/>
      <c r="D73" s="95"/>
      <c r="E73" s="95"/>
      <c r="F73" s="95"/>
      <c r="G73" s="91" t="s">
        <v>100</v>
      </c>
      <c r="H73" s="106"/>
      <c r="I73" s="95"/>
      <c r="J73" s="95"/>
      <c r="K73" s="95"/>
      <c r="L73" s="28"/>
      <c r="M73" s="28"/>
      <c r="N73" s="28"/>
      <c r="O73" s="28"/>
      <c r="P73" s="28"/>
      <c r="Q73" s="28"/>
      <c r="R73" s="1"/>
      <c r="S73" s="1"/>
      <c r="T73" s="1"/>
      <c r="U73" s="1"/>
      <c r="V73" s="1"/>
      <c r="W73" s="1"/>
      <c r="X73" s="1"/>
    </row>
    <row r="74" spans="1:24" ht="5.25" customHeight="1" x14ac:dyDescent="0.25">
      <c r="A74" s="5"/>
      <c r="B74" s="77"/>
      <c r="C74" s="77"/>
      <c r="D74" s="95"/>
      <c r="E74" s="95"/>
      <c r="F74" s="95"/>
      <c r="G74" s="95"/>
      <c r="H74" s="95"/>
      <c r="I74" s="95"/>
      <c r="J74" s="95"/>
      <c r="K74" s="95"/>
      <c r="L74" s="28"/>
      <c r="M74" s="28"/>
      <c r="N74" s="28"/>
      <c r="O74" s="28"/>
      <c r="P74" s="28"/>
      <c r="Q74" s="28"/>
      <c r="R74" s="1"/>
      <c r="S74" s="1"/>
      <c r="T74" s="1"/>
      <c r="U74" s="1"/>
      <c r="V74" s="1"/>
      <c r="W74" s="1"/>
      <c r="X74" s="1"/>
    </row>
    <row r="75" spans="1:24" ht="18.75" customHeight="1" x14ac:dyDescent="0.4">
      <c r="A75" s="9"/>
      <c r="B75" s="90"/>
      <c r="C75" s="90"/>
      <c r="D75" s="95"/>
      <c r="E75" s="95"/>
      <c r="F75" s="95" t="s">
        <v>10</v>
      </c>
      <c r="G75" s="111">
        <f>ROUNDUP(((G68-M71)/1.5),0)</f>
        <v>0</v>
      </c>
      <c r="H75" s="112"/>
      <c r="I75" s="109" t="s">
        <v>51</v>
      </c>
      <c r="J75" s="95" t="s">
        <v>52</v>
      </c>
      <c r="K75" s="110" t="s">
        <v>104</v>
      </c>
      <c r="L75" s="28"/>
      <c r="M75" s="28"/>
      <c r="N75" s="28"/>
      <c r="O75" s="28"/>
      <c r="P75" s="28"/>
      <c r="Q75" s="28"/>
      <c r="R75" s="1"/>
      <c r="S75" s="1"/>
      <c r="T75" s="1"/>
      <c r="U75" s="1"/>
      <c r="V75" s="1"/>
      <c r="W75" s="1"/>
      <c r="X75" s="1"/>
    </row>
    <row r="76" spans="1:24" x14ac:dyDescent="0.25">
      <c r="A76" s="5"/>
      <c r="B76" s="77"/>
      <c r="C76" s="77"/>
      <c r="D76" s="95"/>
      <c r="E76" s="95"/>
      <c r="F76" s="95"/>
      <c r="G76" s="95"/>
      <c r="H76" s="95"/>
      <c r="I76" s="95"/>
      <c r="J76" s="95"/>
      <c r="K76" s="95"/>
      <c r="L76" s="28"/>
      <c r="M76" s="28"/>
      <c r="N76" s="28"/>
      <c r="O76" s="28"/>
      <c r="P76" s="28"/>
      <c r="Q76" s="28"/>
      <c r="R76" s="1"/>
      <c r="S76" s="1"/>
      <c r="T76" s="1"/>
      <c r="U76" s="1"/>
      <c r="V76" s="1"/>
      <c r="W76" s="1"/>
      <c r="X76" s="1"/>
    </row>
    <row r="77" spans="1:24" ht="6" customHeight="1" x14ac:dyDescent="0.25">
      <c r="A77" s="5"/>
      <c r="B77" s="77"/>
      <c r="C77" s="77"/>
      <c r="D77" s="95"/>
      <c r="E77" s="95"/>
      <c r="F77" s="95"/>
      <c r="G77" s="95"/>
      <c r="H77" s="95"/>
      <c r="I77" s="95"/>
      <c r="J77" s="95"/>
      <c r="K77" s="95"/>
      <c r="L77" s="28"/>
      <c r="M77" s="28"/>
      <c r="N77" s="28"/>
      <c r="O77" s="28"/>
      <c r="P77" s="28"/>
      <c r="Q77" s="28"/>
      <c r="R77" s="1"/>
      <c r="S77" s="1"/>
      <c r="T77" s="1"/>
      <c r="U77" s="1"/>
      <c r="V77" s="1"/>
      <c r="W77" s="1"/>
      <c r="X77" s="1"/>
    </row>
    <row r="78" spans="1:24" ht="15.75" customHeight="1" x14ac:dyDescent="0.3">
      <c r="A78" s="5"/>
      <c r="B78" s="77"/>
      <c r="C78" s="77"/>
      <c r="D78" s="78" t="s">
        <v>28</v>
      </c>
      <c r="E78" s="95"/>
      <c r="F78" s="95"/>
      <c r="G78" s="95"/>
      <c r="H78" s="95"/>
      <c r="I78" s="95"/>
      <c r="J78" s="95"/>
      <c r="K78" s="95"/>
      <c r="L78" s="28"/>
      <c r="M78" s="28"/>
      <c r="N78" s="28"/>
      <c r="O78" s="28"/>
      <c r="P78" s="28"/>
      <c r="Q78" s="28"/>
      <c r="R78" s="1"/>
      <c r="S78" s="1"/>
      <c r="T78" s="1"/>
      <c r="U78" s="1"/>
      <c r="V78" s="1"/>
      <c r="W78" s="1"/>
      <c r="X78" s="1"/>
    </row>
    <row r="79" spans="1:24" ht="18" customHeight="1" x14ac:dyDescent="0.25">
      <c r="A79" s="5"/>
      <c r="B79" s="77"/>
      <c r="C79" s="77"/>
      <c r="D79" s="113" t="s">
        <v>26</v>
      </c>
      <c r="E79" s="122"/>
      <c r="F79" s="122"/>
      <c r="G79" s="122"/>
      <c r="H79" s="122"/>
      <c r="I79" s="122"/>
      <c r="J79" s="95"/>
      <c r="K79" s="95"/>
      <c r="L79" s="28"/>
      <c r="M79" s="28"/>
      <c r="N79" s="28"/>
      <c r="O79" s="28"/>
      <c r="P79" s="28"/>
      <c r="Q79" s="28"/>
      <c r="R79" s="1"/>
      <c r="S79" s="1"/>
      <c r="T79" s="1"/>
      <c r="U79" s="1"/>
      <c r="V79" s="1"/>
      <c r="W79" s="1"/>
      <c r="X79" s="1"/>
    </row>
    <row r="80" spans="1:24" ht="18" customHeight="1" x14ac:dyDescent="0.25">
      <c r="A80" s="5"/>
      <c r="B80" s="77"/>
      <c r="C80" s="77"/>
      <c r="D80" s="123"/>
      <c r="E80" s="123"/>
      <c r="F80" s="123"/>
      <c r="G80" s="123"/>
      <c r="H80" s="123"/>
      <c r="I80" s="123"/>
      <c r="J80" s="95"/>
      <c r="K80" s="95"/>
      <c r="L80" s="28"/>
      <c r="M80" s="28"/>
      <c r="N80" s="28"/>
      <c r="O80" s="28"/>
      <c r="P80" s="28"/>
      <c r="Q80" s="28"/>
      <c r="R80" s="1"/>
      <c r="S80" s="1"/>
      <c r="T80" s="1"/>
      <c r="U80" s="1"/>
      <c r="V80" s="1"/>
      <c r="W80" s="1"/>
      <c r="X80" s="1"/>
    </row>
    <row r="81" spans="1:24" ht="18" customHeight="1" x14ac:dyDescent="0.25">
      <c r="A81" s="5"/>
      <c r="B81" s="77"/>
      <c r="C81" s="77"/>
      <c r="D81" s="114" t="s">
        <v>27</v>
      </c>
      <c r="E81" s="124"/>
      <c r="F81" s="124"/>
      <c r="G81" s="124"/>
      <c r="H81" s="124"/>
      <c r="I81" s="124"/>
      <c r="J81" s="95"/>
      <c r="K81" s="9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7.149999999999999" customHeight="1" x14ac:dyDescent="0.25">
      <c r="A82" s="5"/>
      <c r="B82" s="77"/>
      <c r="C82" s="77"/>
      <c r="D82" s="123"/>
      <c r="E82" s="123"/>
      <c r="F82" s="123"/>
      <c r="G82" s="123"/>
      <c r="H82" s="123"/>
      <c r="I82" s="123"/>
      <c r="J82" s="95"/>
      <c r="K82" s="9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5">
      <c r="A83" s="5"/>
      <c r="B83" s="77"/>
      <c r="C83" s="77"/>
      <c r="D83" s="95"/>
      <c r="E83" s="95"/>
      <c r="F83" s="95"/>
      <c r="G83" s="95"/>
      <c r="H83" s="95"/>
      <c r="I83" s="95"/>
      <c r="J83" s="95"/>
      <c r="K83" s="9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.75" customHeight="1" x14ac:dyDescent="0.25">
      <c r="A84" s="5"/>
      <c r="B84" s="77"/>
      <c r="C84" s="77"/>
      <c r="D84" s="95"/>
      <c r="E84" s="95"/>
      <c r="F84" s="95"/>
      <c r="G84" s="95"/>
      <c r="H84" s="95"/>
      <c r="I84" s="95"/>
      <c r="J84" s="95"/>
      <c r="K84" s="9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5"/>
      <c r="B85" s="77"/>
      <c r="C85" s="115"/>
      <c r="D85" s="95"/>
      <c r="E85" s="95"/>
      <c r="F85" s="95"/>
      <c r="G85" s="95"/>
      <c r="H85" s="95"/>
      <c r="I85" s="95"/>
      <c r="J85" s="95"/>
      <c r="K85" s="9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5">
      <c r="A86" s="5"/>
      <c r="B86" s="77"/>
      <c r="C86" s="77"/>
      <c r="D86" s="95"/>
      <c r="E86" s="95"/>
      <c r="F86" s="95"/>
      <c r="G86" s="95"/>
      <c r="H86" s="95"/>
      <c r="I86" s="95"/>
      <c r="J86" s="95"/>
      <c r="K86" s="9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.75" customHeight="1" x14ac:dyDescent="0.3">
      <c r="A87" s="5"/>
      <c r="B87" s="7"/>
      <c r="C87" s="7"/>
      <c r="D87" s="7"/>
      <c r="E87" s="7"/>
      <c r="F87" s="7"/>
      <c r="G87" s="8"/>
      <c r="H87" s="8"/>
      <c r="I87" s="7"/>
      <c r="J87" s="7"/>
      <c r="K87" s="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5"/>
      <c r="B90" s="5"/>
      <c r="C90" s="5"/>
      <c r="D90" s="5"/>
      <c r="E90" s="5"/>
      <c r="G90" s="5"/>
      <c r="H90" s="5"/>
      <c r="I90" s="5"/>
      <c r="J90" s="5"/>
      <c r="K90" s="5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A91" s="1"/>
      <c r="B91" s="5"/>
      <c r="C91" s="5"/>
      <c r="D91" s="5"/>
      <c r="E91" s="5"/>
      <c r="G91" s="5"/>
      <c r="H91" s="5"/>
      <c r="I91" s="5"/>
      <c r="J91" s="5"/>
      <c r="K91" s="10">
        <v>20210111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</sheetData>
  <sheetProtection selectLockedCells="1"/>
  <mergeCells count="6">
    <mergeCell ref="E79:I79"/>
    <mergeCell ref="D80:I80"/>
    <mergeCell ref="E81:I81"/>
    <mergeCell ref="D82:I82"/>
    <mergeCell ref="I2:K2"/>
    <mergeCell ref="D5:I5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Bouton1_Clic">
                <anchor moveWithCells="1" sizeWithCells="1">
                  <from>
                    <xdr:col>5</xdr:col>
                    <xdr:colOff>171450</xdr:colOff>
                    <xdr:row>1</xdr:row>
                    <xdr:rowOff>190500</xdr:rowOff>
                  </from>
                  <to>
                    <xdr:col>6</xdr:col>
                    <xdr:colOff>184150</xdr:colOff>
                    <xdr:row>1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3:AM195"/>
  <sheetViews>
    <sheetView showGridLines="0" view="pageBreakPreview" zoomScale="60" zoomScaleNormal="100" workbookViewId="0">
      <selection activeCell="A6" sqref="A6:AA24"/>
    </sheetView>
  </sheetViews>
  <sheetFormatPr baseColWidth="10" defaultColWidth="9.1796875" defaultRowHeight="12.5" x14ac:dyDescent="0.25"/>
  <cols>
    <col min="1" max="1" width="24.81640625" customWidth="1"/>
    <col min="2" max="27" width="4.7265625" style="4" customWidth="1"/>
  </cols>
  <sheetData>
    <row r="3" spans="1:39" ht="13" thickBot="1" x14ac:dyDescent="0.3">
      <c r="A3" s="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3" x14ac:dyDescent="0.3">
      <c r="A4" s="1"/>
      <c r="B4" s="127" t="s">
        <v>41</v>
      </c>
      <c r="C4" s="128"/>
      <c r="D4" s="128"/>
      <c r="E4" s="128"/>
      <c r="F4" s="128"/>
      <c r="G4" s="128"/>
      <c r="H4" s="128"/>
      <c r="I4" s="128"/>
      <c r="J4" s="128"/>
      <c r="K4" s="129"/>
      <c r="L4" s="127" t="s">
        <v>48</v>
      </c>
      <c r="M4" s="128"/>
      <c r="N4" s="128"/>
      <c r="O4" s="128"/>
      <c r="P4" s="128"/>
      <c r="Q4" s="129"/>
      <c r="R4" s="130" t="s">
        <v>15</v>
      </c>
      <c r="S4" s="131"/>
      <c r="T4" s="131"/>
      <c r="U4" s="131"/>
      <c r="V4" s="131"/>
      <c r="W4" s="131"/>
      <c r="X4" s="131"/>
      <c r="Y4" s="131"/>
      <c r="Z4" s="131"/>
      <c r="AA4" s="132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3.5" thickBot="1" x14ac:dyDescent="0.35">
      <c r="A5" s="15" t="s">
        <v>49</v>
      </c>
      <c r="B5" s="16" t="s">
        <v>29</v>
      </c>
      <c r="C5" s="17" t="s">
        <v>32</v>
      </c>
      <c r="D5" s="17" t="s">
        <v>33</v>
      </c>
      <c r="E5" s="17" t="s">
        <v>34</v>
      </c>
      <c r="F5" s="17" t="s">
        <v>35</v>
      </c>
      <c r="G5" s="17" t="s">
        <v>36</v>
      </c>
      <c r="H5" s="17" t="s">
        <v>37</v>
      </c>
      <c r="I5" s="17" t="s">
        <v>38</v>
      </c>
      <c r="J5" s="17" t="s">
        <v>39</v>
      </c>
      <c r="K5" s="18" t="s">
        <v>40</v>
      </c>
      <c r="L5" s="16" t="s">
        <v>42</v>
      </c>
      <c r="M5" s="17" t="s">
        <v>43</v>
      </c>
      <c r="N5" s="17" t="s">
        <v>44</v>
      </c>
      <c r="O5" s="17" t="s">
        <v>45</v>
      </c>
      <c r="P5" s="17" t="s">
        <v>46</v>
      </c>
      <c r="Q5" s="18" t="s">
        <v>47</v>
      </c>
      <c r="R5" s="16" t="s">
        <v>59</v>
      </c>
      <c r="S5" s="16" t="s">
        <v>60</v>
      </c>
      <c r="T5" s="16" t="s">
        <v>31</v>
      </c>
      <c r="U5" s="17" t="s">
        <v>18</v>
      </c>
      <c r="V5" s="17" t="s">
        <v>19</v>
      </c>
      <c r="W5" s="17" t="s">
        <v>30</v>
      </c>
      <c r="X5" s="17" t="s">
        <v>20</v>
      </c>
      <c r="Y5" s="17" t="s">
        <v>21</v>
      </c>
      <c r="Z5" s="17" t="s">
        <v>22</v>
      </c>
      <c r="AA5" s="18" t="s">
        <v>23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12"/>
      <c r="B7" s="14"/>
      <c r="C7" s="14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3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3"/>
      <c r="Z8" s="14"/>
      <c r="AA8" s="14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31"/>
      <c r="B9" s="14"/>
      <c r="C9" s="14"/>
      <c r="D9" s="14"/>
      <c r="E9" s="14"/>
      <c r="F9" s="13"/>
      <c r="G9" s="14"/>
      <c r="H9" s="14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3"/>
      <c r="X9" s="14"/>
      <c r="Y9" s="14"/>
      <c r="Z9" s="14"/>
      <c r="AA9" s="14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31"/>
      <c r="B10" s="14"/>
      <c r="C10" s="14"/>
      <c r="D10" s="14"/>
      <c r="E10" s="14"/>
      <c r="F10" s="14"/>
      <c r="G10" s="14"/>
      <c r="H10" s="14"/>
      <c r="I10" s="14"/>
      <c r="J10" s="13"/>
      <c r="K10" s="14"/>
      <c r="L10" s="13"/>
      <c r="M10" s="13"/>
      <c r="N10" s="13"/>
      <c r="O10" s="13"/>
      <c r="P10" s="14"/>
      <c r="Q10" s="14"/>
      <c r="R10" s="14"/>
      <c r="S10" s="14"/>
      <c r="T10" s="14"/>
      <c r="U10" s="14"/>
      <c r="V10" s="14"/>
      <c r="W10" s="14"/>
      <c r="X10" s="13"/>
      <c r="Y10" s="14"/>
      <c r="Z10" s="14"/>
      <c r="AA10" s="14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12"/>
      <c r="B11" s="14"/>
      <c r="C11" s="14"/>
      <c r="D11" s="14"/>
      <c r="E11" s="14"/>
      <c r="F11" s="14"/>
      <c r="G11" s="14"/>
      <c r="H11" s="14"/>
      <c r="I11" s="14"/>
      <c r="J11" s="14"/>
      <c r="K11" s="13"/>
      <c r="L11" s="14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3"/>
      <c r="Z11" s="14"/>
      <c r="AA11" s="14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5">
      <c r="A12" s="1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3"/>
      <c r="O12" s="14"/>
      <c r="P12" s="13"/>
      <c r="Q12" s="13"/>
      <c r="R12" s="13"/>
      <c r="S12" s="13"/>
      <c r="T12" s="14"/>
      <c r="U12" s="14"/>
      <c r="V12" s="14"/>
      <c r="W12" s="14"/>
      <c r="X12" s="14"/>
      <c r="Y12" s="14"/>
      <c r="Z12" s="14"/>
      <c r="AA12" s="14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1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3"/>
      <c r="P13" s="14"/>
      <c r="Q13" s="14"/>
      <c r="R13" s="26"/>
      <c r="S13" s="14"/>
      <c r="T13" s="14"/>
      <c r="U13" s="14"/>
      <c r="V13" s="13"/>
      <c r="W13" s="13"/>
      <c r="X13" s="13"/>
      <c r="Y13" s="13"/>
      <c r="Z13" s="14"/>
      <c r="AA13" s="14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1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3"/>
      <c r="Q14" s="14"/>
      <c r="R14" s="14"/>
      <c r="S14" s="14"/>
      <c r="T14" s="14"/>
      <c r="U14" s="14"/>
      <c r="V14" s="14"/>
      <c r="W14" s="13"/>
      <c r="X14" s="14"/>
      <c r="Y14" s="14"/>
      <c r="Z14" s="14"/>
      <c r="AA14" s="14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1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3"/>
      <c r="R15" s="13"/>
      <c r="S15" s="13"/>
      <c r="T15" s="14"/>
      <c r="U15" s="14"/>
      <c r="V15" s="14"/>
      <c r="W15" s="14"/>
      <c r="X15" s="13"/>
      <c r="Y15" s="14"/>
      <c r="Z15" s="14"/>
      <c r="AA15" s="14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1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3"/>
      <c r="V16" s="13"/>
      <c r="W16" s="13"/>
      <c r="X16" s="13"/>
      <c r="Y16" s="13"/>
      <c r="Z16" s="14"/>
      <c r="AA16" s="14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1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3"/>
      <c r="W17" s="14"/>
      <c r="X17" s="14"/>
      <c r="Y17" s="14"/>
      <c r="Z17" s="14"/>
      <c r="AA17" s="14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1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3"/>
      <c r="P18" s="13"/>
      <c r="Q18" s="13"/>
      <c r="R18" s="13"/>
      <c r="S18" s="13"/>
      <c r="T18" s="13"/>
      <c r="U18" s="14"/>
      <c r="V18" s="14"/>
      <c r="W18" s="13"/>
      <c r="X18" s="14"/>
      <c r="Y18" s="14"/>
      <c r="Z18" s="14"/>
      <c r="AA18" s="14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1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3"/>
      <c r="Q19" s="14"/>
      <c r="R19" s="14"/>
      <c r="S19" s="14"/>
      <c r="T19" s="14"/>
      <c r="U19" s="14"/>
      <c r="V19" s="14"/>
      <c r="W19" s="14"/>
      <c r="X19" s="13"/>
      <c r="Y19" s="14"/>
      <c r="Z19" s="14"/>
      <c r="AA19" s="14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1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4"/>
      <c r="U20" s="14"/>
      <c r="V20" s="14"/>
      <c r="W20" s="14"/>
      <c r="X20" s="14"/>
      <c r="Y20" s="14"/>
      <c r="Z20" s="14"/>
      <c r="AA20" s="14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1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3"/>
      <c r="S21" s="13"/>
      <c r="T21" s="13"/>
      <c r="U21" s="14"/>
      <c r="V21" s="14"/>
      <c r="W21" s="14"/>
      <c r="X21" s="14"/>
      <c r="Y21" s="14"/>
      <c r="Z21" s="14"/>
      <c r="AA21" s="14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3"/>
      <c r="S22" s="13"/>
      <c r="T22" s="13"/>
      <c r="U22" s="14"/>
      <c r="V22" s="14"/>
      <c r="W22" s="14"/>
      <c r="X22" s="14"/>
      <c r="Y22" s="14"/>
      <c r="Z22" s="14"/>
      <c r="AA22" s="14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1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3"/>
      <c r="S23" s="13"/>
      <c r="T23" s="13"/>
      <c r="U23" s="14"/>
      <c r="V23" s="14"/>
      <c r="W23" s="14"/>
      <c r="X23" s="14"/>
      <c r="Y23" s="14"/>
      <c r="Z23" s="14"/>
      <c r="AA23" s="14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1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3"/>
      <c r="S24" s="13"/>
      <c r="T24" s="13"/>
      <c r="U24" s="14"/>
      <c r="V24" s="14"/>
      <c r="W24" s="14"/>
      <c r="X24" s="14"/>
      <c r="Y24" s="14"/>
      <c r="Z24" s="14"/>
      <c r="AA24" s="14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3" x14ac:dyDescent="0.3">
      <c r="A25" s="19" t="s">
        <v>10</v>
      </c>
      <c r="B25" s="20">
        <f>SUM(B6:B24)</f>
        <v>0</v>
      </c>
      <c r="C25" s="20">
        <f>SUM(C6:C24)</f>
        <v>0</v>
      </c>
      <c r="D25" s="20">
        <f>SUM(D6:D24)</f>
        <v>0</v>
      </c>
      <c r="E25" s="20">
        <f>SUM(E6:E24)</f>
        <v>0</v>
      </c>
      <c r="F25" s="20">
        <f>SUM(F6:F24)</f>
        <v>0</v>
      </c>
      <c r="G25" s="20"/>
      <c r="H25" s="20">
        <f t="shared" ref="H25:AA25" si="0">SUM(H6:H24)</f>
        <v>0</v>
      </c>
      <c r="I25" s="20">
        <f t="shared" si="0"/>
        <v>0</v>
      </c>
      <c r="J25" s="20">
        <f t="shared" si="0"/>
        <v>0</v>
      </c>
      <c r="K25" s="20">
        <f t="shared" si="0"/>
        <v>0</v>
      </c>
      <c r="L25" s="20">
        <f t="shared" si="0"/>
        <v>0</v>
      </c>
      <c r="M25" s="20">
        <f t="shared" si="0"/>
        <v>0</v>
      </c>
      <c r="N25" s="20">
        <f t="shared" si="0"/>
        <v>0</v>
      </c>
      <c r="O25" s="20">
        <f t="shared" si="0"/>
        <v>0</v>
      </c>
      <c r="P25" s="20">
        <f t="shared" si="0"/>
        <v>0</v>
      </c>
      <c r="Q25" s="20">
        <f t="shared" si="0"/>
        <v>0</v>
      </c>
      <c r="R25" s="20">
        <f t="shared" si="0"/>
        <v>0</v>
      </c>
      <c r="S25" s="20">
        <f t="shared" si="0"/>
        <v>0</v>
      </c>
      <c r="T25" s="20">
        <f t="shared" si="0"/>
        <v>0</v>
      </c>
      <c r="U25" s="20">
        <f t="shared" si="0"/>
        <v>0</v>
      </c>
      <c r="V25" s="20">
        <f t="shared" si="0"/>
        <v>0</v>
      </c>
      <c r="W25" s="20">
        <f t="shared" si="0"/>
        <v>0</v>
      </c>
      <c r="X25" s="20">
        <f t="shared" si="0"/>
        <v>0</v>
      </c>
      <c r="Y25" s="20">
        <f t="shared" si="0"/>
        <v>0</v>
      </c>
      <c r="Z25" s="20">
        <f t="shared" si="0"/>
        <v>0</v>
      </c>
      <c r="AA25" s="20">
        <f t="shared" si="0"/>
        <v>0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A42" s="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A43" s="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A44" s="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s="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5">
      <c r="A48" s="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x14ac:dyDescent="0.25">
      <c r="A49" s="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5">
      <c r="A50" s="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5">
      <c r="A51" s="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5">
      <c r="A52" s="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A74" s="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A75" s="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A76" s="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A77" s="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A78" s="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A79" s="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A80" s="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25">
      <c r="A81" s="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25">
      <c r="A82" s="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25">
      <c r="A83" s="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25">
      <c r="A84" s="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25">
      <c r="A85" s="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25">
      <c r="A86" s="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25">
      <c r="A87" s="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25">
      <c r="A88" s="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25">
      <c r="A89" s="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25">
      <c r="A90" s="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25">
      <c r="A91" s="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25">
      <c r="A92" s="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25">
      <c r="A93" s="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25">
      <c r="A94" s="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25">
      <c r="A95" s="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25">
      <c r="A96" s="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25">
      <c r="A97" s="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25">
      <c r="A98" s="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25">
      <c r="A99" s="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25">
      <c r="A100" s="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25">
      <c r="A101" s="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25">
      <c r="A102" s="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25">
      <c r="A103" s="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25">
      <c r="A104" s="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25">
      <c r="A105" s="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25">
      <c r="A106" s="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25">
      <c r="A107" s="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25">
      <c r="A108" s="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25">
      <c r="A109" s="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25">
      <c r="A110" s="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25">
      <c r="A111" s="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25">
      <c r="A112" s="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25">
      <c r="A113" s="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25">
      <c r="A114" s="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25">
      <c r="A115" s="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25">
      <c r="A116" s="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25">
      <c r="A117" s="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25">
      <c r="A118" s="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25">
      <c r="A119" s="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25">
      <c r="A120" s="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25">
      <c r="A121" s="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25">
      <c r="A122" s="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25">
      <c r="A123" s="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25">
      <c r="A124" s="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25">
      <c r="A125" s="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25">
      <c r="A126" s="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25">
      <c r="A127" s="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25">
      <c r="A128" s="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x14ac:dyDescent="0.25">
      <c r="A129" s="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x14ac:dyDescent="0.25">
      <c r="A130" s="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x14ac:dyDescent="0.25">
      <c r="A131" s="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x14ac:dyDescent="0.25">
      <c r="A132" s="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x14ac:dyDescent="0.25">
      <c r="A133" s="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x14ac:dyDescent="0.25">
      <c r="A134" s="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x14ac:dyDescent="0.25">
      <c r="A135" s="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x14ac:dyDescent="0.25">
      <c r="A136" s="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x14ac:dyDescent="0.25">
      <c r="A137" s="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x14ac:dyDescent="0.25">
      <c r="A138" s="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x14ac:dyDescent="0.25">
      <c r="A139" s="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x14ac:dyDescent="0.25">
      <c r="A140" s="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x14ac:dyDescent="0.25">
      <c r="A141" s="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x14ac:dyDescent="0.25">
      <c r="A142" s="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x14ac:dyDescent="0.25">
      <c r="A143" s="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x14ac:dyDescent="0.25">
      <c r="A144" s="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x14ac:dyDescent="0.25">
      <c r="A145" s="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x14ac:dyDescent="0.25">
      <c r="A146" s="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x14ac:dyDescent="0.25">
      <c r="A147" s="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x14ac:dyDescent="0.25">
      <c r="A148" s="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x14ac:dyDescent="0.25">
      <c r="A149" s="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x14ac:dyDescent="0.25">
      <c r="A150" s="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x14ac:dyDescent="0.25">
      <c r="A151" s="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x14ac:dyDescent="0.25">
      <c r="A152" s="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x14ac:dyDescent="0.25">
      <c r="A153" s="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x14ac:dyDescent="0.25">
      <c r="A154" s="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x14ac:dyDescent="0.25">
      <c r="A155" s="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x14ac:dyDescent="0.25">
      <c r="A156" s="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x14ac:dyDescent="0.25">
      <c r="A157" s="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x14ac:dyDescent="0.25">
      <c r="A158" s="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x14ac:dyDescent="0.25">
      <c r="A159" s="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x14ac:dyDescent="0.25">
      <c r="A160" s="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x14ac:dyDescent="0.25">
      <c r="A161" s="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x14ac:dyDescent="0.25">
      <c r="A162" s="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x14ac:dyDescent="0.25">
      <c r="A163" s="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x14ac:dyDescent="0.25">
      <c r="A164" s="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x14ac:dyDescent="0.25">
      <c r="A165" s="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x14ac:dyDescent="0.25">
      <c r="A166" s="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x14ac:dyDescent="0.25">
      <c r="A167" s="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x14ac:dyDescent="0.25">
      <c r="A168" s="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x14ac:dyDescent="0.25">
      <c r="A169" s="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x14ac:dyDescent="0.25">
      <c r="A170" s="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x14ac:dyDescent="0.25">
      <c r="A171" s="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x14ac:dyDescent="0.25">
      <c r="A172" s="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x14ac:dyDescent="0.25">
      <c r="A173" s="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x14ac:dyDescent="0.25">
      <c r="A174" s="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x14ac:dyDescent="0.25">
      <c r="A175" s="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x14ac:dyDescent="0.25">
      <c r="A176" s="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x14ac:dyDescent="0.25">
      <c r="A177" s="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x14ac:dyDescent="0.25">
      <c r="A178" s="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x14ac:dyDescent="0.25">
      <c r="A179" s="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x14ac:dyDescent="0.25">
      <c r="A180" s="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x14ac:dyDescent="0.25">
      <c r="A181" s="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x14ac:dyDescent="0.25">
      <c r="A182" s="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x14ac:dyDescent="0.25">
      <c r="A183" s="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x14ac:dyDescent="0.25">
      <c r="A184" s="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x14ac:dyDescent="0.25">
      <c r="A185" s="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x14ac:dyDescent="0.25">
      <c r="A186" s="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x14ac:dyDescent="0.25">
      <c r="A187" s="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x14ac:dyDescent="0.25">
      <c r="A188" s="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x14ac:dyDescent="0.25">
      <c r="A189" s="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x14ac:dyDescent="0.25">
      <c r="A190" s="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x14ac:dyDescent="0.25">
      <c r="A191" s="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x14ac:dyDescent="0.25">
      <c r="A192" s="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x14ac:dyDescent="0.25">
      <c r="A193" s="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x14ac:dyDescent="0.25">
      <c r="A194" s="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x14ac:dyDescent="0.25">
      <c r="A195" s="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</sheetData>
  <sheetProtection insertRows="0" selectLockedCells="1"/>
  <mergeCells count="3">
    <mergeCell ref="B4:K4"/>
    <mergeCell ref="L4:Q4"/>
    <mergeCell ref="R4:AA4"/>
  </mergeCells>
  <phoneticPr fontId="0" type="noConversion"/>
  <pageMargins left="0.78740157499999996" right="0.78740157499999996" top="0.984251969" bottom="0.984251969" header="0.5" footer="0.5"/>
  <pageSetup scale="83" orientation="landscape" r:id="rId1"/>
  <headerFooter alignWithMargins="0"/>
  <rowBreaks count="1" manualBreakCount="1">
    <brk id="35" max="16383" man="1"/>
  </rowBreaks>
  <colBreaks count="1" manualBreakCount="1">
    <brk id="2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insertline">
                <anchor moveWithCells="1" sizeWithCells="1">
                  <from>
                    <xdr:col>1</xdr:col>
                    <xdr:colOff>146050</xdr:colOff>
                    <xdr:row>0</xdr:row>
                    <xdr:rowOff>95250</xdr:rowOff>
                  </from>
                  <to>
                    <xdr:col>4</xdr:col>
                    <xdr:colOff>88900</xdr:colOff>
                    <xdr:row>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Bouton1_Clic">
                <anchor moveWithCells="1" sizeWithCells="1">
                  <from>
                    <xdr:col>11</xdr:col>
                    <xdr:colOff>50800</xdr:colOff>
                    <xdr:row>0</xdr:row>
                    <xdr:rowOff>114300</xdr:rowOff>
                  </from>
                  <to>
                    <xdr:col>15</xdr:col>
                    <xdr:colOff>12700</xdr:colOff>
                    <xdr:row>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reset1">
                <anchor moveWithCells="1" sizeWithCells="1">
                  <from>
                    <xdr:col>18</xdr:col>
                    <xdr:colOff>127000</xdr:colOff>
                    <xdr:row>0</xdr:row>
                    <xdr:rowOff>152400</xdr:rowOff>
                  </from>
                  <to>
                    <xdr:col>21</xdr:col>
                    <xdr:colOff>165100</xdr:colOff>
                    <xdr:row>2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D61993782FB84F9CFB1D9A766E956F" ma:contentTypeVersion="13" ma:contentTypeDescription="Create a new document." ma:contentTypeScope="" ma:versionID="c79f5a86aaebd4d6bd703a374a6e995d">
  <xsd:schema xmlns:xsd="http://www.w3.org/2001/XMLSchema" xmlns:xs="http://www.w3.org/2001/XMLSchema" xmlns:p="http://schemas.microsoft.com/office/2006/metadata/properties" xmlns:ns3="d6702516-e1d7-4bd2-8ca6-c2b326991700" xmlns:ns4="007358b0-95f0-4b66-ad51-8c7c6446bbc9" targetNamespace="http://schemas.microsoft.com/office/2006/metadata/properties" ma:root="true" ma:fieldsID="811651032e5fd066856fc19f25deb8f1" ns3:_="" ns4:_="">
    <xsd:import namespace="d6702516-e1d7-4bd2-8ca6-c2b326991700"/>
    <xsd:import namespace="007358b0-95f0-4b66-ad51-8c7c6446bb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02516-e1d7-4bd2-8ca6-c2b3269917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358b0-95f0-4b66-ad51-8c7c6446bb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951D6D-D33D-4E0E-81D1-951AADD0F8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702516-e1d7-4bd2-8ca6-c2b326991700"/>
    <ds:schemaRef ds:uri="007358b0-95f0-4b66-ad51-8c7c6446b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E3401F-C2C3-4DA4-97C7-5537D080FE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BB1F47-62C7-4658-9666-ADBCFECF3B41}">
  <ds:schemaRefs>
    <ds:schemaRef ds:uri="007358b0-95f0-4b66-ad51-8c7c6446bbc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6702516-e1d7-4bd2-8ca6-c2b326991700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CHARTE D'APPLICATION MYKE PRO</vt:lpstr>
      <vt:lpstr>MYKE PRO APP CHART + Calculat  </vt:lpstr>
      <vt:lpstr>Calculator</vt:lpstr>
      <vt:lpstr>Calculator!Zone_d_impression</vt:lpstr>
      <vt:lpstr>'CHARTE D''APPLICATION MYKE PRO'!Zone_d_impression</vt:lpstr>
      <vt:lpstr>'MYKE PRO APP CHART + Calculat  '!Zone_d_impression</vt:lpstr>
    </vt:vector>
  </TitlesOfParts>
  <Company>Premier Tech Ltee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Informatique</dc:creator>
  <cp:lastModifiedBy>Sophie Bureau</cp:lastModifiedBy>
  <cp:lastPrinted>2021-01-13T14:33:16Z</cp:lastPrinted>
  <dcterms:created xsi:type="dcterms:W3CDTF">2004-06-09T19:07:32Z</dcterms:created>
  <dcterms:modified xsi:type="dcterms:W3CDTF">2023-04-25T13:06:48Z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0x01010007D61993782FB84F9CFB1D9A766E956F</vt:lpwstr>
  </property>
</Properties>
</file>